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5"/>
  </bookViews>
  <sheets>
    <sheet name="FOR REVIEW" sheetId="30" r:id="rId1"/>
    <sheet name="All Proposed Changes" sheetId="51" state="hidden" r:id="rId2"/>
    <sheet name="SUMMARY" sheetId="28" r:id="rId3"/>
    <sheet name="655" sheetId="52" r:id="rId4"/>
    <sheet name="1212" sheetId="57" r:id="rId5"/>
    <sheet name="1267" sheetId="55" r:id="rId6"/>
    <sheet name="1156" sheetId="31" state="hidden" r:id="rId7"/>
    <sheet name="1307" sheetId="35" state="hidden" r:id="rId8"/>
    <sheet name="1308" sheetId="36" state="hidden" r:id="rId9"/>
    <sheet name="1365" sheetId="39" state="hidden" r:id="rId10"/>
    <sheet name="1379" sheetId="41" state="hidden" r:id="rId11"/>
    <sheet name="1445" sheetId="46" state="hidden" r:id="rId12"/>
    <sheet name="1455" sheetId="47" state="hidden" r:id="rId13"/>
    <sheet name="1498" sheetId="49" state="hidden" r:id="rId14"/>
  </sheets>
  <calcPr calcId="152511"/>
</workbook>
</file>

<file path=xl/calcChain.xml><?xml version="1.0" encoding="utf-8"?>
<calcChain xmlns="http://schemas.openxmlformats.org/spreadsheetml/2006/main">
  <c r="I9" i="28" l="1"/>
  <c r="H9" i="28"/>
  <c r="H8" i="28"/>
  <c r="H6" i="28"/>
  <c r="I5" i="28"/>
  <c r="I7" i="28" s="1"/>
  <c r="H5" i="28"/>
  <c r="J6" i="28" l="1"/>
  <c r="D7" i="28"/>
  <c r="C7" i="28"/>
  <c r="H4" i="28"/>
  <c r="H7" i="28" s="1"/>
  <c r="J7" i="28" s="1"/>
  <c r="I8" i="28" l="1"/>
  <c r="E7" i="28" l="1"/>
  <c r="J9" i="28"/>
  <c r="J8" i="28"/>
  <c r="J4" i="28"/>
  <c r="I10" i="28"/>
  <c r="H10" i="28"/>
  <c r="J5" i="28"/>
  <c r="J10" i="28" l="1"/>
  <c r="E4" i="28"/>
  <c r="E5" i="28"/>
  <c r="E6" i="28"/>
</calcChain>
</file>

<file path=xl/sharedStrings.xml><?xml version="1.0" encoding="utf-8"?>
<sst xmlns="http://schemas.openxmlformats.org/spreadsheetml/2006/main" count="558" uniqueCount="171">
  <si>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</si>
  <si>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</si>
  <si>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</si>
  <si>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</si>
  <si>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</si>
  <si>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</si>
  <si>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</si>
  <si>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</si>
  <si>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</si>
  <si>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</si>
  <si>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</si>
  <si>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</si>
  <si>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</si>
  <si>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</si>
  <si>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</si>
  <si>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</si>
  <si>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</si>
  <si>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</si>
  <si>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</si>
  <si>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</si>
  <si>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</si>
  <si>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</si>
  <si>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</si>
  <si>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</si>
  <si>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</si>
  <si>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</si>
  <si>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</si>
  <si>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</si>
  <si>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</si>
  <si>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</si>
  <si>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</si>
  <si>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</si>
  <si>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</si>
  <si>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</si>
  <si>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</si>
  <si>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</si>
  <si>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</si>
  <si>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</si>
  <si>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</si>
  <si>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</si>
  <si>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</si>
  <si>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</si>
  <si>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</si>
  <si>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</si>
  <si>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</si>
  <si>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</si>
  <si>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</si>
  <si>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</si>
  <si>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</si>
  <si>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</si>
  <si>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</si>
  <si>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</si>
  <si>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</si>
  <si>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</si>
  <si>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</si>
  <si>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</si>
  <si>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</si>
  <si>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</si>
  <si>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</si>
  <si>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</si>
  <si>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</si>
  <si>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</si>
  <si>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</si>
  <si>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</si>
  <si>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</si>
  <si>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</si>
  <si>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</si>
  <si>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</si>
  <si>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</si>
  <si>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</si>
  <si>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</si>
  <si>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</si>
  <si>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</si>
  <si>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</si>
  <si>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</si>
  <si>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</si>
  <si>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</si>
  <si>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</si>
  <si>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</si>
  <si>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</si>
  <si>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</si>
  <si>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</si>
  <si>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</si>
  <si>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</si>
  <si>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</si>
  <si>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</si>
  <si>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</si>
  <si>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</si>
  <si>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</si>
  <si>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</si>
  <si>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</si>
  <si>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</si>
  <si>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</si>
  <si>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</si>
  <si>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</si>
  <si>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</si>
  <si>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</si>
  <si>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</si>
  <si>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</si>
  <si>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</si>
  <si>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</si>
  <si>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</si>
  <si>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</si>
  <si>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</si>
  <si>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</si>
  <si>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</si>
  <si>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</si>
  <si>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</si>
  <si>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</si>
  <si>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</si>
  <si>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</si>
  <si>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</si>
  <si>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</si>
  <si>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</si>
  <si>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</si>
  <si>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</si>
  <si>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</si>
  <si>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</si>
  <si>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</si>
  <si>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</si>
  <si>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</si>
  <si>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Kettle</t>
  </si>
  <si>
    <t>ESSF dc 1</t>
  </si>
  <si>
    <t>PLI/SE</t>
  </si>
  <si>
    <t>PLI/SE/AT</t>
  </si>
  <si>
    <t>RRZ (0.9 ha)</t>
  </si>
  <si>
    <t>*average</t>
  </si>
  <si>
    <t>BL</t>
  </si>
  <si>
    <t>AT unp</t>
  </si>
  <si>
    <t>Very old, tall stands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</si>
  <si>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</si>
  <si>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</si>
  <si>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</si>
  <si>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</si>
  <si>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</si>
  <si>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</si>
  <si>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</si>
  <si>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 xml:space="preserve">Original OGMA: </t>
  </si>
  <si>
    <t>Proposed OGMA:</t>
  </si>
  <si>
    <t>Relocated to:</t>
  </si>
  <si>
    <t>Trade-off:</t>
  </si>
  <si>
    <t>Notes:</t>
  </si>
  <si>
    <t>RELOCATED</t>
  </si>
  <si>
    <t>NHLB for THLB</t>
  </si>
  <si>
    <t>Yes</t>
  </si>
  <si>
    <t>FD/SE/PL</t>
  </si>
  <si>
    <t>PL</t>
  </si>
  <si>
    <t>PL/FD/SE</t>
  </si>
  <si>
    <t>SE/PL</t>
  </si>
  <si>
    <t>RRZ (3.6 ha)</t>
  </si>
  <si>
    <t>Mature, tall stands with some coarse woody debris and interior forest, however less desirable species mix</t>
  </si>
  <si>
    <t>Mature to very old, taller stands with rare-old (61%) and coarse woody debris conditions</t>
  </si>
  <si>
    <t>Riparian (stream) (9%) anchor</t>
  </si>
  <si>
    <t>Connects remaining portion of existing OGMA 655 to wetland and lake riparian areas to northeast</t>
  </si>
  <si>
    <t>28.7*</t>
  </si>
  <si>
    <t>BL/SE/PL</t>
  </si>
  <si>
    <t>28.4*</t>
  </si>
  <si>
    <t>WHA (16.8 ha)</t>
  </si>
  <si>
    <t>Very old, taller stands with interior forest conditions</t>
  </si>
  <si>
    <t>Wildlife habitat area (8-136 Grizzly Bear) (100%) anchor</t>
  </si>
  <si>
    <t>Minor area in AT unp lost, included to avoid leaving small (0.8 ha) isolated OGMA</t>
  </si>
  <si>
    <t>Relocated OGMAs</t>
  </si>
  <si>
    <t>ESSF xc</t>
  </si>
  <si>
    <t>21.2*</t>
  </si>
  <si>
    <t>SE/PL/BL</t>
  </si>
  <si>
    <t>Mid to very old, taller stands with some interior forest condition</t>
  </si>
  <si>
    <t>RRZ (5.0 ha)</t>
  </si>
  <si>
    <t>WHA (100.1 ha); RRZ (14.3 ha)</t>
  </si>
  <si>
    <t>Wildlife habitat area (8-146 Grizzly Bear) (100%) and riparian (stream) (14%) anchors</t>
  </si>
  <si>
    <t>Minor area in ESSFxc not replcaed; minor THLB for NHLB</t>
  </si>
  <si>
    <t xml:space="preserve">ESSF xc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</si>
</sst>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73" xfId="0" applyNumberFormat="1" applyFill="1" applyBorder="1"/>
    <xf numFmtId="0" fontId="0" fillId="0" borderId="56" xfId="0" applyFill="1" applyBorder="1" applyAlignment="1">
      <alignment horizontal="center"/>
    </xf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0" fillId="2" borderId="72" xfId="0" applyNumberFormat="1" applyFill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60" xfId="0" applyFont="1" applyBorder="1" applyAlignment="1">
      <alignment wrapText="1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71" xfId="0" applyBorder="1" applyAlignment="1">
      <alignment horizontal="center" vertical="center" wrapText="1"/>
    </xf>
    <xf numFmtId="164" fontId="0" fillId="2" borderId="78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8" fillId="2" borderId="56" xfId="0" applyFont="1" applyFill="1" applyBorder="1" applyAlignment="1">
      <alignment vertical="top"/>
    </xf>
    <xf numFmtId="164" fontId="0" fillId="2" borderId="66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164" fontId="0" fillId="0" borderId="79" xfId="0" applyNumberFormat="1" applyBorder="1" applyAlignment="1">
      <alignment horizontal="center"/>
    </xf>
    <xf numFmtId="164" fontId="0" fillId="2" borderId="81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4" xfId="0" applyBorder="1" applyAlignment="1">
      <alignment horizont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 vertical="center"/>
    </xf>
    <xf numFmtId="164" fontId="0" fillId="2" borderId="66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3" borderId="29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107156</xdr:colOff>
      <xdr:row>2</xdr:row>
      <xdr:rowOff>83343</xdr:rowOff>
    </xdr:from>
    <xdr:to>
      <xdr:col>25</xdr:col>
      <xdr:colOff>489539</xdr:colOff>
      <xdr:row>45</xdr:row>
      <xdr:rowOff>20203</xdr:rowOff>
    </xdr:to>
    <xdr:grpSp>
      <xdr:nvGrpSpPr>
        <xdr:cNvPr id="9" name="Group 8"/>
        <xdr:cNvGrpSpPr/>
      </xdr:nvGrpSpPr>
      <xdr:grpSpPr>
        <a:xfrm>
          <a:off x="10025062" y="535781"/>
          <a:ext cx="9907383" cy="8259328"/>
          <a:chOff x="10025062" y="535781"/>
          <a:chExt cx="9907383" cy="8259328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25062" y="535781"/>
            <a:ext cx="9907383" cy="8259328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9294705">
            <a:off x="15258904" y="3307101"/>
            <a:ext cx="1474287" cy="95817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7369390">
            <a:off x="13793743" y="5035419"/>
            <a:ext cx="1298068" cy="70359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4811375" y="4441031"/>
            <a:ext cx="750094" cy="121443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116120</xdr:colOff>
      <xdr:row>2</xdr:row>
      <xdr:rowOff>95250</xdr:rowOff>
    </xdr:from>
    <xdr:to>
      <xdr:col>28</xdr:col>
      <xdr:colOff>425308</xdr:colOff>
      <xdr:row>42</xdr:row>
      <xdr:rowOff>142875</xdr:rowOff>
    </xdr:to>
    <xdr:grpSp>
      <xdr:nvGrpSpPr>
        <xdr:cNvPr id="10" name="Group 9"/>
        <xdr:cNvGrpSpPr/>
      </xdr:nvGrpSpPr>
      <xdr:grpSpPr>
        <a:xfrm>
          <a:off x="12462901" y="547688"/>
          <a:ext cx="9834188" cy="7798593"/>
          <a:chOff x="12462901" y="547688"/>
          <a:chExt cx="9834188" cy="7798593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2901" y="547688"/>
            <a:ext cx="9834188" cy="779859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23250">
            <a:off x="14888756" y="5141651"/>
            <a:ext cx="2138586" cy="99887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373125">
            <a:off x="16604706" y="2783402"/>
            <a:ext cx="2622542" cy="85964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6383000" y="3714750"/>
            <a:ext cx="1202531" cy="15478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59531</xdr:colOff>
      <xdr:row>2</xdr:row>
      <xdr:rowOff>47624</xdr:rowOff>
    </xdr:from>
    <xdr:to>
      <xdr:col>20</xdr:col>
      <xdr:colOff>511969</xdr:colOff>
      <xdr:row>47</xdr:row>
      <xdr:rowOff>20308</xdr:rowOff>
    </xdr:to>
    <xdr:grpSp>
      <xdr:nvGrpSpPr>
        <xdr:cNvPr id="8" name="Group 7"/>
        <xdr:cNvGrpSpPr/>
      </xdr:nvGrpSpPr>
      <xdr:grpSpPr>
        <a:xfrm>
          <a:off x="8548687" y="500062"/>
          <a:ext cx="8155782" cy="8676152"/>
          <a:chOff x="8548687" y="500062"/>
          <a:chExt cx="8155782" cy="8676152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48687" y="500062"/>
            <a:ext cx="8155782" cy="867615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8882128">
            <a:off x="11248959" y="6991271"/>
            <a:ext cx="794760" cy="52422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4440247">
            <a:off x="12115449" y="1623310"/>
            <a:ext cx="784406" cy="48525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1787187" y="2340768"/>
            <a:ext cx="711995" cy="44815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topLeftCell="A2" zoomScaleNormal="100" workbookViewId="0">
      <selection activeCell="B38" sqref="B38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130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131</v>
      </c>
    </row>
    <row r="8" spans="2:2" x14ac:dyDescent="0.25">
      <c r="B8" s="184" t="s">
        <v>132</v>
      </c>
    </row>
    <row r="9" spans="2:2" x14ac:dyDescent="0.25">
      <c r="B9" s="184" t="s">
        <v>133</v>
      </c>
    </row>
    <row r="10" spans="2:2" x14ac:dyDescent="0.25">
      <c r="B10" s="184" t="s">
        <v>134</v>
      </c>
    </row>
    <row r="11" spans="2:2" x14ac:dyDescent="0.25">
      <c r="B11" s="33" t="s">
        <v>135</v>
      </c>
    </row>
    <row r="12" spans="2:2" ht="15.75" thickBot="1" x14ac:dyDescent="0.3">
      <c r="B12" s="33"/>
    </row>
    <row r="13" spans="2:2" ht="15.75" thickBot="1" x14ac:dyDescent="0.3">
      <c r="B13" s="152" t="s">
        <v>116</v>
      </c>
    </row>
    <row r="14" spans="2:2" x14ac:dyDescent="0.25">
      <c r="B14" s="36"/>
    </row>
    <row r="15" spans="2:2" x14ac:dyDescent="0.25">
      <c r="B15" s="153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53" t="s">
        <v>136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20" t="s">
        <v>63</v>
      </c>
      <c r="C2" s="221"/>
      <c r="D2" s="221"/>
      <c r="E2" s="221"/>
      <c r="F2" s="222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18">
        <v>1423</v>
      </c>
      <c r="C17" s="88" t="s">
        <v>47</v>
      </c>
      <c r="D17" s="219">
        <v>425.02171499999997</v>
      </c>
      <c r="E17" s="90" t="s">
        <v>49</v>
      </c>
      <c r="F17" s="86" t="s">
        <v>48</v>
      </c>
    </row>
    <row r="18" spans="2:6" x14ac:dyDescent="0.25">
      <c r="B18" s="218"/>
      <c r="C18" s="88" t="s">
        <v>46</v>
      </c>
      <c r="D18" s="219"/>
      <c r="E18" s="90">
        <v>19.0061864071</v>
      </c>
      <c r="F18" s="86"/>
    </row>
    <row r="19" spans="2:6" x14ac:dyDescent="0.25">
      <c r="B19" s="218"/>
      <c r="C19" s="88" t="s">
        <v>46</v>
      </c>
      <c r="D19" s="219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zoomScaleNormal="100" workbookViewId="0">
      <selection activeCell="C25" sqref="C25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9" max="19" width="12" bestFit="1" customWidth="1"/>
    <col min="20" max="20" width="9.42578125" bestFit="1" customWidth="1"/>
  </cols>
  <sheetData>
    <row r="1" spans="2:10" ht="15.75" thickBot="1" x14ac:dyDescent="0.3"/>
    <row r="2" spans="2:10" ht="15" customHeight="1" x14ac:dyDescent="0.25">
      <c r="B2" s="225" t="s">
        <v>161</v>
      </c>
      <c r="C2" s="226"/>
      <c r="D2" s="227"/>
      <c r="E2" s="223" t="s">
        <v>29</v>
      </c>
      <c r="G2" s="225" t="s">
        <v>161</v>
      </c>
      <c r="H2" s="226"/>
      <c r="I2" s="227"/>
      <c r="J2" s="223" t="s">
        <v>29</v>
      </c>
    </row>
    <row r="3" spans="2:10" ht="15.75" thickBot="1" x14ac:dyDescent="0.3">
      <c r="B3" s="192" t="s">
        <v>20</v>
      </c>
      <c r="C3" s="193" t="s">
        <v>25</v>
      </c>
      <c r="D3" s="194" t="s">
        <v>24</v>
      </c>
      <c r="E3" s="224"/>
      <c r="G3" s="192" t="s">
        <v>20</v>
      </c>
      <c r="H3" s="193" t="s">
        <v>25</v>
      </c>
      <c r="I3" s="194" t="s">
        <v>24</v>
      </c>
      <c r="J3" s="224"/>
    </row>
    <row r="4" spans="2:10" x14ac:dyDescent="0.25">
      <c r="B4" s="196">
        <v>655</v>
      </c>
      <c r="C4" s="29">
        <v>42.1</v>
      </c>
      <c r="D4" s="30">
        <v>42.1</v>
      </c>
      <c r="E4" s="114">
        <f>C4-D4</f>
        <v>0</v>
      </c>
      <c r="G4" s="120" t="s">
        <v>128</v>
      </c>
      <c r="H4" s="121">
        <f>0.8</f>
        <v>0.8</v>
      </c>
      <c r="I4" s="122"/>
      <c r="J4" s="123">
        <f>H4-I4</f>
        <v>0.8</v>
      </c>
    </row>
    <row r="5" spans="2:10" x14ac:dyDescent="0.25">
      <c r="B5" s="217">
        <v>1212</v>
      </c>
      <c r="C5" s="29">
        <v>100.1</v>
      </c>
      <c r="D5" s="30">
        <v>100.1</v>
      </c>
      <c r="E5" s="114">
        <f>C5-D5</f>
        <v>0</v>
      </c>
      <c r="G5" s="124" t="s">
        <v>122</v>
      </c>
      <c r="H5" s="37">
        <f>42.1+99.4+15.9</f>
        <v>157.4</v>
      </c>
      <c r="I5" s="31">
        <f>42.1+100.1+16.8</f>
        <v>159</v>
      </c>
      <c r="J5" s="125">
        <f t="shared" ref="J5" si="0">H5-I5</f>
        <v>-1.5999999999999943</v>
      </c>
    </row>
    <row r="6" spans="2:10" ht="15.75" thickBot="1" x14ac:dyDescent="0.3">
      <c r="B6" s="115">
        <v>1267</v>
      </c>
      <c r="C6" s="109">
        <v>16.7</v>
      </c>
      <c r="D6" s="30">
        <v>16.8</v>
      </c>
      <c r="E6" s="114">
        <f>C6-D6</f>
        <v>-0.10000000000000142</v>
      </c>
      <c r="G6" s="124" t="s">
        <v>170</v>
      </c>
      <c r="H6" s="37">
        <f>0.7</f>
        <v>0.7</v>
      </c>
      <c r="I6" s="31"/>
      <c r="J6" s="125">
        <f t="shared" ref="J6" si="1">H6-I6</f>
        <v>0.7</v>
      </c>
    </row>
    <row r="7" spans="2:10" ht="15.75" thickBot="1" x14ac:dyDescent="0.3">
      <c r="B7" s="116" t="s">
        <v>23</v>
      </c>
      <c r="C7" s="117">
        <f>SUM(C4:C6)</f>
        <v>158.89999999999998</v>
      </c>
      <c r="D7" s="118">
        <f>SUM(D4:D6)</f>
        <v>159</v>
      </c>
      <c r="E7" s="119">
        <f>C7-D7</f>
        <v>-0.10000000000002274</v>
      </c>
      <c r="G7" s="116" t="s">
        <v>28</v>
      </c>
      <c r="H7" s="117">
        <f>SUM(H4:H6)</f>
        <v>158.9</v>
      </c>
      <c r="I7" s="118">
        <f>SUM(I4:I6)</f>
        <v>159</v>
      </c>
      <c r="J7" s="127">
        <f>H7-I7</f>
        <v>-9.9999999999994316E-2</v>
      </c>
    </row>
    <row r="8" spans="2:10" x14ac:dyDescent="0.25">
      <c r="G8" s="128" t="s">
        <v>11</v>
      </c>
      <c r="H8" s="129">
        <f>1.1</f>
        <v>1.1000000000000001</v>
      </c>
      <c r="I8" s="130">
        <f>37.5</f>
        <v>37.5</v>
      </c>
      <c r="J8" s="123">
        <f>H8-I8</f>
        <v>-36.4</v>
      </c>
    </row>
    <row r="9" spans="2:10" ht="15.75" thickBot="1" x14ac:dyDescent="0.3">
      <c r="G9" s="131" t="s">
        <v>10</v>
      </c>
      <c r="H9" s="132">
        <f>42.1+98.3+0.7+16.7</f>
        <v>157.79999999999998</v>
      </c>
      <c r="I9" s="133">
        <f>4.6+100.1+16.8</f>
        <v>121.49999999999999</v>
      </c>
      <c r="J9" s="126">
        <f>H9-I9</f>
        <v>36.299999999999997</v>
      </c>
    </row>
    <row r="10" spans="2:10" ht="15.75" thickBot="1" x14ac:dyDescent="0.3">
      <c r="G10" s="116" t="s">
        <v>28</v>
      </c>
      <c r="H10" s="134">
        <f>SUM(H8:H9)</f>
        <v>158.89999999999998</v>
      </c>
      <c r="I10" s="135">
        <f>SUM(I8:I9)</f>
        <v>159</v>
      </c>
      <c r="J10" s="127">
        <f>H10-I10</f>
        <v>-0.10000000000002274</v>
      </c>
    </row>
    <row r="11" spans="2:10" x14ac:dyDescent="0.25">
      <c r="B11" s="191"/>
    </row>
    <row r="13" spans="2:10" x14ac:dyDescent="0.25">
      <c r="B13" s="195"/>
    </row>
    <row r="14" spans="2:10" x14ac:dyDescent="0.25">
      <c r="B14" s="195"/>
    </row>
  </sheetData>
  <sortState ref="N4:N8">
    <sortCondition ref="N4:N8"/>
  </sortState>
  <mergeCells count="4">
    <mergeCell ref="J2:J3"/>
    <mergeCell ref="G2:I2"/>
    <mergeCell ref="E2:E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4"/>
    <col min="2" max="2" width="20.5703125" customWidth="1"/>
    <col min="3" max="9" width="15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1:13" ht="15.75" thickBot="1" x14ac:dyDescent="0.3"/>
    <row r="2" spans="1:13" ht="19.5" thickBot="1" x14ac:dyDescent="0.35">
      <c r="B2" s="242" t="s">
        <v>142</v>
      </c>
      <c r="C2" s="243"/>
      <c r="D2" s="243"/>
      <c r="E2" s="243"/>
      <c r="F2" s="243"/>
      <c r="G2" s="243"/>
      <c r="H2" s="243"/>
      <c r="I2" s="244"/>
      <c r="K2" s="1" t="s">
        <v>0</v>
      </c>
    </row>
    <row r="3" spans="1:13" ht="15.75" thickBot="1" x14ac:dyDescent="0.3"/>
    <row r="4" spans="1:13" x14ac:dyDescent="0.25">
      <c r="B4" s="25" t="s">
        <v>19</v>
      </c>
      <c r="C4" s="245">
        <v>655</v>
      </c>
      <c r="D4" s="246"/>
      <c r="E4" s="247" t="s">
        <v>18</v>
      </c>
      <c r="F4" s="248"/>
      <c r="G4" s="253">
        <v>42.1</v>
      </c>
      <c r="H4" s="254"/>
      <c r="I4" s="255"/>
    </row>
    <row r="5" spans="1:13" ht="15.75" thickBot="1" x14ac:dyDescent="0.3">
      <c r="B5" s="24" t="s">
        <v>17</v>
      </c>
      <c r="C5" s="249" t="s">
        <v>121</v>
      </c>
      <c r="D5" s="250"/>
      <c r="E5" s="251" t="s">
        <v>16</v>
      </c>
      <c r="F5" s="252"/>
      <c r="G5" s="256">
        <v>42.1</v>
      </c>
      <c r="H5" s="257"/>
      <c r="I5" s="258"/>
    </row>
    <row r="6" spans="1:13" ht="15.75" thickBot="1" x14ac:dyDescent="0.3">
      <c r="B6" s="23" t="s">
        <v>15</v>
      </c>
      <c r="C6" s="261" t="s">
        <v>14</v>
      </c>
      <c r="D6" s="262"/>
      <c r="E6" s="263" t="s">
        <v>13</v>
      </c>
      <c r="F6" s="264"/>
      <c r="G6" s="264"/>
      <c r="H6" s="264"/>
      <c r="I6" s="265"/>
    </row>
    <row r="7" spans="1:13" x14ac:dyDescent="0.25">
      <c r="B7" s="12" t="s">
        <v>4</v>
      </c>
      <c r="C7" s="259">
        <v>42.1</v>
      </c>
      <c r="D7" s="260"/>
      <c r="E7" s="259">
        <v>37.5</v>
      </c>
      <c r="F7" s="266"/>
      <c r="G7" s="268"/>
      <c r="H7" s="266">
        <v>4.5999999999999996</v>
      </c>
      <c r="I7" s="267"/>
    </row>
    <row r="8" spans="1:13" ht="15" customHeight="1" thickBot="1" x14ac:dyDescent="0.3">
      <c r="B8" s="8" t="s">
        <v>12</v>
      </c>
      <c r="C8" s="228" t="s">
        <v>10</v>
      </c>
      <c r="D8" s="229"/>
      <c r="E8" s="228" t="s">
        <v>11</v>
      </c>
      <c r="F8" s="239"/>
      <c r="G8" s="240"/>
      <c r="H8" s="239" t="s">
        <v>10</v>
      </c>
      <c r="I8" s="241"/>
    </row>
    <row r="9" spans="1:13" x14ac:dyDescent="0.25">
      <c r="B9" s="12" t="s">
        <v>4</v>
      </c>
      <c r="C9" s="259">
        <v>42.1</v>
      </c>
      <c r="D9" s="260"/>
      <c r="E9" s="259">
        <v>42.1</v>
      </c>
      <c r="F9" s="266"/>
      <c r="G9" s="266"/>
      <c r="H9" s="266"/>
      <c r="I9" s="267"/>
    </row>
    <row r="10" spans="1:13" ht="15.75" thickBot="1" x14ac:dyDescent="0.3">
      <c r="B10" s="8" t="s">
        <v>9</v>
      </c>
      <c r="C10" s="228" t="s">
        <v>122</v>
      </c>
      <c r="D10" s="229"/>
      <c r="E10" s="228" t="s">
        <v>122</v>
      </c>
      <c r="F10" s="239"/>
      <c r="G10" s="239"/>
      <c r="H10" s="239"/>
      <c r="I10" s="241"/>
    </row>
    <row r="11" spans="1:13" x14ac:dyDescent="0.25">
      <c r="B11" s="12" t="s">
        <v>4</v>
      </c>
      <c r="C11" s="259">
        <v>42.1</v>
      </c>
      <c r="D11" s="260"/>
      <c r="E11" s="259">
        <v>25.6</v>
      </c>
      <c r="F11" s="266"/>
      <c r="G11" s="268"/>
      <c r="H11" s="266">
        <v>16.5</v>
      </c>
      <c r="I11" s="267"/>
    </row>
    <row r="12" spans="1:13" ht="15.75" thickBot="1" x14ac:dyDescent="0.3">
      <c r="B12" s="16" t="s">
        <v>8</v>
      </c>
      <c r="C12" s="228" t="s">
        <v>7</v>
      </c>
      <c r="D12" s="229"/>
      <c r="E12" s="228" t="s">
        <v>144</v>
      </c>
      <c r="F12" s="239"/>
      <c r="G12" s="240"/>
      <c r="H12" s="239" t="s">
        <v>7</v>
      </c>
      <c r="I12" s="241"/>
    </row>
    <row r="13" spans="1:13" x14ac:dyDescent="0.25">
      <c r="B13" s="12" t="s">
        <v>4</v>
      </c>
      <c r="C13" s="22">
        <v>27.3</v>
      </c>
      <c r="D13" s="21">
        <v>13.6</v>
      </c>
      <c r="E13" s="22">
        <v>18.8</v>
      </c>
      <c r="F13" s="21">
        <v>6.5</v>
      </c>
      <c r="G13" s="181">
        <v>6.5</v>
      </c>
      <c r="H13" s="21">
        <v>3.9</v>
      </c>
      <c r="I13" s="151">
        <v>3.1</v>
      </c>
    </row>
    <row r="14" spans="1:13" x14ac:dyDescent="0.25">
      <c r="B14" s="8" t="s">
        <v>6</v>
      </c>
      <c r="C14" s="7">
        <v>137</v>
      </c>
      <c r="D14" s="5">
        <v>133</v>
      </c>
      <c r="E14" s="7">
        <v>207</v>
      </c>
      <c r="F14" s="5">
        <v>137</v>
      </c>
      <c r="G14" s="183">
        <v>187</v>
      </c>
      <c r="H14" s="183">
        <v>117</v>
      </c>
      <c r="I14" s="4">
        <v>237</v>
      </c>
    </row>
    <row r="15" spans="1:13" s="2" customFormat="1" x14ac:dyDescent="0.25">
      <c r="A15" s="155"/>
      <c r="B15" s="69" t="s">
        <v>21</v>
      </c>
      <c r="C15" s="62" t="s">
        <v>123</v>
      </c>
      <c r="D15" s="59" t="s">
        <v>124</v>
      </c>
      <c r="E15" s="62" t="s">
        <v>145</v>
      </c>
      <c r="F15" s="64" t="s">
        <v>146</v>
      </c>
      <c r="G15" s="187" t="s">
        <v>36</v>
      </c>
      <c r="H15" s="187" t="s">
        <v>147</v>
      </c>
      <c r="I15" s="61" t="s">
        <v>148</v>
      </c>
      <c r="K15"/>
      <c r="L15"/>
      <c r="M15" s="78"/>
    </row>
    <row r="16" spans="1:13" ht="15.75" thickBot="1" x14ac:dyDescent="0.3">
      <c r="B16" s="16" t="s">
        <v>5</v>
      </c>
      <c r="C16" s="179">
        <v>23</v>
      </c>
      <c r="D16" s="14">
        <v>22.7</v>
      </c>
      <c r="E16" s="15">
        <v>28.3</v>
      </c>
      <c r="F16" s="14">
        <v>22.4</v>
      </c>
      <c r="G16" s="182">
        <v>25.4</v>
      </c>
      <c r="H16" s="182">
        <v>18.5</v>
      </c>
      <c r="I16" s="13">
        <v>35.200000000000003</v>
      </c>
      <c r="K16" s="102"/>
      <c r="L16" s="102"/>
    </row>
    <row r="17" spans="1:9" x14ac:dyDescent="0.25">
      <c r="B17" s="12" t="s">
        <v>4</v>
      </c>
      <c r="C17" s="11">
        <v>31.7</v>
      </c>
      <c r="D17" s="10">
        <v>4</v>
      </c>
      <c r="E17" s="11">
        <v>8.1</v>
      </c>
      <c r="F17" s="10">
        <v>7.2</v>
      </c>
      <c r="G17" s="188">
        <v>6.5</v>
      </c>
      <c r="H17" s="188">
        <v>6</v>
      </c>
      <c r="I17" s="9">
        <v>4.9000000000000004</v>
      </c>
    </row>
    <row r="18" spans="1:9" s="2" customFormat="1" x14ac:dyDescent="0.25">
      <c r="A18" s="155"/>
      <c r="B18" s="76" t="s">
        <v>3</v>
      </c>
      <c r="C18" s="57">
        <v>6</v>
      </c>
      <c r="D18" s="64">
        <v>9</v>
      </c>
      <c r="E18" s="57">
        <v>21</v>
      </c>
      <c r="F18" s="59">
        <v>20</v>
      </c>
      <c r="G18" s="189">
        <v>14</v>
      </c>
      <c r="H18" s="189">
        <v>8</v>
      </c>
      <c r="I18" s="103">
        <v>9</v>
      </c>
    </row>
    <row r="19" spans="1:9" x14ac:dyDescent="0.25">
      <c r="B19" s="6" t="s">
        <v>2</v>
      </c>
      <c r="C19" s="230" t="s">
        <v>125</v>
      </c>
      <c r="D19" s="231"/>
      <c r="E19" s="232" t="s">
        <v>149</v>
      </c>
      <c r="F19" s="233"/>
      <c r="G19" s="233"/>
      <c r="H19" s="233"/>
      <c r="I19" s="234"/>
    </row>
    <row r="20" spans="1:9" s="2" customFormat="1" ht="15.75" thickBot="1" x14ac:dyDescent="0.3">
      <c r="A20" s="155"/>
      <c r="B20" s="3" t="s">
        <v>1</v>
      </c>
      <c r="C20" s="235" t="s">
        <v>22</v>
      </c>
      <c r="D20" s="236"/>
      <c r="E20" s="235" t="s">
        <v>22</v>
      </c>
      <c r="F20" s="237"/>
      <c r="G20" s="237"/>
      <c r="H20" s="237"/>
      <c r="I20" s="238"/>
    </row>
    <row r="21" spans="1:9" x14ac:dyDescent="0.25">
      <c r="B21" s="156" t="s">
        <v>118</v>
      </c>
      <c r="C21" s="157"/>
      <c r="D21" s="157"/>
      <c r="E21" s="157"/>
      <c r="F21" s="157"/>
      <c r="G21" s="157"/>
      <c r="H21" s="157"/>
      <c r="I21" s="158"/>
    </row>
    <row r="22" spans="1:9" x14ac:dyDescent="0.25">
      <c r="B22" s="159" t="s">
        <v>137</v>
      </c>
      <c r="C22" s="160" t="s">
        <v>150</v>
      </c>
      <c r="D22" s="160"/>
      <c r="E22" s="160"/>
      <c r="F22" s="160"/>
      <c r="G22" s="160"/>
      <c r="H22" s="160"/>
      <c r="I22" s="161"/>
    </row>
    <row r="23" spans="1:9" x14ac:dyDescent="0.25">
      <c r="B23" s="159" t="s">
        <v>138</v>
      </c>
      <c r="C23" s="160" t="s">
        <v>151</v>
      </c>
      <c r="D23" s="160"/>
      <c r="E23" s="160"/>
      <c r="F23" s="160"/>
      <c r="G23" s="160"/>
      <c r="H23" s="160"/>
      <c r="I23" s="161"/>
    </row>
    <row r="24" spans="1:9" x14ac:dyDescent="0.25">
      <c r="B24" s="159" t="s">
        <v>139</v>
      </c>
      <c r="C24" s="160" t="s">
        <v>152</v>
      </c>
      <c r="D24" s="160"/>
      <c r="E24" s="160"/>
      <c r="F24" s="160"/>
      <c r="G24" s="160"/>
      <c r="H24" s="160"/>
      <c r="I24" s="161"/>
    </row>
    <row r="25" spans="1:9" x14ac:dyDescent="0.25">
      <c r="B25" s="159"/>
      <c r="C25" s="160" t="s">
        <v>153</v>
      </c>
      <c r="D25" s="160"/>
      <c r="E25" s="160"/>
      <c r="F25" s="160"/>
      <c r="G25" s="160"/>
      <c r="H25" s="160"/>
      <c r="I25" s="161"/>
    </row>
    <row r="26" spans="1:9" x14ac:dyDescent="0.25">
      <c r="B26" s="162" t="s">
        <v>140</v>
      </c>
      <c r="C26" s="160" t="s">
        <v>143</v>
      </c>
      <c r="D26" s="160"/>
      <c r="E26" s="160"/>
      <c r="F26" s="160"/>
      <c r="G26" s="160"/>
      <c r="H26" s="160"/>
      <c r="I26" s="161"/>
    </row>
    <row r="27" spans="1:9" ht="15.75" thickBot="1" x14ac:dyDescent="0.3">
      <c r="B27" s="163" t="s">
        <v>141</v>
      </c>
      <c r="C27" s="164"/>
      <c r="D27" s="164"/>
      <c r="E27" s="164"/>
      <c r="F27" s="164"/>
      <c r="G27" s="164"/>
      <c r="H27" s="164"/>
      <c r="I27" s="165"/>
    </row>
    <row r="30" spans="1:9" ht="15.75" thickBot="1" x14ac:dyDescent="0.3"/>
    <row r="31" spans="1:9" x14ac:dyDescent="0.25">
      <c r="B31" s="166" t="s">
        <v>119</v>
      </c>
      <c r="C31" s="167"/>
      <c r="D31" s="167"/>
      <c r="E31" s="167"/>
      <c r="F31" s="167"/>
      <c r="G31" s="167"/>
      <c r="H31" s="167"/>
      <c r="I31" s="168"/>
    </row>
    <row r="32" spans="1:9" x14ac:dyDescent="0.25">
      <c r="B32" s="169"/>
      <c r="C32" s="170"/>
      <c r="D32" s="170"/>
      <c r="E32" s="170"/>
      <c r="F32" s="170"/>
      <c r="G32" s="170"/>
      <c r="H32" s="170"/>
      <c r="I32" s="171"/>
    </row>
    <row r="33" spans="2:9" x14ac:dyDescent="0.25">
      <c r="B33" s="169"/>
      <c r="C33" s="170"/>
      <c r="D33" s="170"/>
      <c r="E33" s="170"/>
      <c r="F33" s="170"/>
      <c r="G33" s="170"/>
      <c r="H33" s="170"/>
      <c r="I33" s="171"/>
    </row>
    <row r="34" spans="2:9" ht="15.75" thickBot="1" x14ac:dyDescent="0.3">
      <c r="B34" s="172"/>
      <c r="C34" s="173"/>
      <c r="D34" s="173"/>
      <c r="E34" s="173"/>
      <c r="F34" s="173"/>
      <c r="G34" s="173"/>
      <c r="H34" s="173"/>
      <c r="I34" s="174"/>
    </row>
    <row r="35" spans="2:9" x14ac:dyDescent="0.25">
      <c r="B35" s="175" t="s">
        <v>120</v>
      </c>
      <c r="C35" s="176"/>
      <c r="D35" s="176"/>
      <c r="E35" s="176"/>
      <c r="F35" s="176"/>
      <c r="G35" s="176"/>
      <c r="H35" s="176"/>
      <c r="I35" s="177"/>
    </row>
    <row r="36" spans="2:9" x14ac:dyDescent="0.25">
      <c r="B36" s="169"/>
      <c r="C36" s="170"/>
      <c r="D36" s="170"/>
      <c r="E36" s="170"/>
      <c r="F36" s="170"/>
      <c r="G36" s="170"/>
      <c r="H36" s="170"/>
      <c r="I36" s="171"/>
    </row>
    <row r="37" spans="2:9" x14ac:dyDescent="0.25">
      <c r="B37" s="169"/>
      <c r="C37" s="170"/>
      <c r="D37" s="170"/>
      <c r="E37" s="170"/>
      <c r="F37" s="170"/>
      <c r="G37" s="170"/>
      <c r="H37" s="170"/>
      <c r="I37" s="171"/>
    </row>
    <row r="38" spans="2:9" ht="15.75" thickBot="1" x14ac:dyDescent="0.3">
      <c r="B38" s="172"/>
      <c r="C38" s="173"/>
      <c r="D38" s="173"/>
      <c r="E38" s="173"/>
      <c r="F38" s="173"/>
      <c r="G38" s="173"/>
      <c r="H38" s="173"/>
      <c r="I38" s="174"/>
    </row>
  </sheetData>
  <mergeCells count="29">
    <mergeCell ref="C10:D10"/>
    <mergeCell ref="C11:D11"/>
    <mergeCell ref="C6:D6"/>
    <mergeCell ref="E6:I6"/>
    <mergeCell ref="C7:D7"/>
    <mergeCell ref="C8:D8"/>
    <mergeCell ref="C9:D9"/>
    <mergeCell ref="E9:I9"/>
    <mergeCell ref="E10:I10"/>
    <mergeCell ref="E7:G7"/>
    <mergeCell ref="E8:G8"/>
    <mergeCell ref="H7:I7"/>
    <mergeCell ref="H8:I8"/>
    <mergeCell ref="E11:G11"/>
    <mergeCell ref="H11:I11"/>
    <mergeCell ref="B2:I2"/>
    <mergeCell ref="C4:D4"/>
    <mergeCell ref="E4:F4"/>
    <mergeCell ref="C5:D5"/>
    <mergeCell ref="E5:F5"/>
    <mergeCell ref="G4:I4"/>
    <mergeCell ref="G5:I5"/>
    <mergeCell ref="C12:D12"/>
    <mergeCell ref="C19:D19"/>
    <mergeCell ref="E19:I19"/>
    <mergeCell ref="C20:D20"/>
    <mergeCell ref="E20:I20"/>
    <mergeCell ref="E12:G12"/>
    <mergeCell ref="H12:I1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4"/>
    <col min="2" max="2" width="20.5703125" customWidth="1"/>
    <col min="3" max="3" width="14.7109375" customWidth="1"/>
    <col min="4" max="6" width="14.7109375" style="190" customWidth="1"/>
    <col min="7" max="10" width="14.7109375" customWidth="1"/>
    <col min="11" max="11" width="14.7109375" style="190" customWidth="1"/>
    <col min="12" max="12" width="14.7109375" customWidth="1"/>
    <col min="14" max="15" width="11.28515625" bestFit="1" customWidth="1"/>
    <col min="16" max="16" width="11" bestFit="1" customWidth="1"/>
    <col min="20" max="22" width="9.140625" customWidth="1"/>
  </cols>
  <sheetData>
    <row r="1" spans="1:17" ht="15.75" thickBot="1" x14ac:dyDescent="0.3"/>
    <row r="2" spans="1:17" ht="19.5" thickBot="1" x14ac:dyDescent="0.35">
      <c r="B2" s="242" t="s">
        <v>142</v>
      </c>
      <c r="C2" s="243"/>
      <c r="D2" s="243"/>
      <c r="E2" s="243"/>
      <c r="F2" s="243"/>
      <c r="G2" s="243"/>
      <c r="H2" s="243"/>
      <c r="I2" s="243"/>
      <c r="J2" s="243"/>
      <c r="K2" s="243"/>
      <c r="L2" s="244"/>
      <c r="N2" s="1" t="s">
        <v>0</v>
      </c>
    </row>
    <row r="3" spans="1:17" ht="15.75" thickBot="1" x14ac:dyDescent="0.3"/>
    <row r="4" spans="1:17" x14ac:dyDescent="0.25">
      <c r="B4" s="25" t="s">
        <v>19</v>
      </c>
      <c r="C4" s="245">
        <v>1212</v>
      </c>
      <c r="D4" s="246"/>
      <c r="E4" s="246"/>
      <c r="F4" s="246"/>
      <c r="G4" s="246"/>
      <c r="H4" s="246"/>
      <c r="I4" s="247" t="s">
        <v>18</v>
      </c>
      <c r="J4" s="248"/>
      <c r="K4" s="253">
        <v>100.1</v>
      </c>
      <c r="L4" s="255"/>
    </row>
    <row r="5" spans="1:17" ht="15.75" thickBot="1" x14ac:dyDescent="0.3">
      <c r="B5" s="24" t="s">
        <v>17</v>
      </c>
      <c r="C5" s="249" t="s">
        <v>121</v>
      </c>
      <c r="D5" s="250"/>
      <c r="E5" s="250"/>
      <c r="F5" s="250"/>
      <c r="G5" s="250"/>
      <c r="H5" s="250"/>
      <c r="I5" s="251" t="s">
        <v>16</v>
      </c>
      <c r="J5" s="252"/>
      <c r="K5" s="256">
        <v>100.1</v>
      </c>
      <c r="L5" s="258"/>
    </row>
    <row r="6" spans="1:17" ht="15.75" thickBot="1" x14ac:dyDescent="0.3">
      <c r="B6" s="23" t="s">
        <v>15</v>
      </c>
      <c r="C6" s="261" t="s">
        <v>14</v>
      </c>
      <c r="D6" s="273"/>
      <c r="E6" s="273"/>
      <c r="F6" s="273"/>
      <c r="G6" s="273"/>
      <c r="H6" s="262"/>
      <c r="I6" s="263" t="s">
        <v>13</v>
      </c>
      <c r="J6" s="264"/>
      <c r="K6" s="264"/>
      <c r="L6" s="265"/>
      <c r="N6" s="191"/>
    </row>
    <row r="7" spans="1:17" x14ac:dyDescent="0.25">
      <c r="B7" s="12" t="s">
        <v>4</v>
      </c>
      <c r="C7" s="275">
        <v>98.3</v>
      </c>
      <c r="D7" s="269"/>
      <c r="E7" s="276"/>
      <c r="F7" s="269">
        <v>1.1000000000000001</v>
      </c>
      <c r="G7" s="270"/>
      <c r="H7" s="207">
        <v>0.7</v>
      </c>
      <c r="I7" s="259">
        <v>100.1</v>
      </c>
      <c r="J7" s="266"/>
      <c r="K7" s="266"/>
      <c r="L7" s="267"/>
    </row>
    <row r="8" spans="1:17" ht="15" customHeight="1" thickBot="1" x14ac:dyDescent="0.3">
      <c r="B8" s="8" t="s">
        <v>12</v>
      </c>
      <c r="C8" s="277" t="s">
        <v>10</v>
      </c>
      <c r="D8" s="271"/>
      <c r="E8" s="278"/>
      <c r="F8" s="271" t="s">
        <v>11</v>
      </c>
      <c r="G8" s="272"/>
      <c r="H8" s="205" t="s">
        <v>10</v>
      </c>
      <c r="I8" s="228" t="s">
        <v>10</v>
      </c>
      <c r="J8" s="239"/>
      <c r="K8" s="239"/>
      <c r="L8" s="241"/>
    </row>
    <row r="9" spans="1:17" x14ac:dyDescent="0.25">
      <c r="B9" s="12" t="s">
        <v>4</v>
      </c>
      <c r="C9" s="259">
        <v>99.4</v>
      </c>
      <c r="D9" s="266"/>
      <c r="E9" s="266"/>
      <c r="F9" s="266"/>
      <c r="G9" s="260"/>
      <c r="H9" s="199">
        <v>0.7</v>
      </c>
      <c r="I9" s="259">
        <v>100.1</v>
      </c>
      <c r="J9" s="266"/>
      <c r="K9" s="266"/>
      <c r="L9" s="267"/>
    </row>
    <row r="10" spans="1:17" ht="15.75" thickBot="1" x14ac:dyDescent="0.3">
      <c r="B10" s="8" t="s">
        <v>9</v>
      </c>
      <c r="C10" s="228" t="s">
        <v>122</v>
      </c>
      <c r="D10" s="239"/>
      <c r="E10" s="239"/>
      <c r="F10" s="239"/>
      <c r="G10" s="229"/>
      <c r="H10" s="209" t="s">
        <v>162</v>
      </c>
      <c r="I10" s="228" t="s">
        <v>122</v>
      </c>
      <c r="J10" s="239"/>
      <c r="K10" s="239"/>
      <c r="L10" s="241"/>
    </row>
    <row r="11" spans="1:17" x14ac:dyDescent="0.25">
      <c r="B11" s="12" t="s">
        <v>4</v>
      </c>
      <c r="C11" s="259">
        <v>99.4</v>
      </c>
      <c r="D11" s="266"/>
      <c r="E11" s="266"/>
      <c r="F11" s="266"/>
      <c r="G11" s="260"/>
      <c r="H11" s="207">
        <v>0.7</v>
      </c>
      <c r="I11" s="259">
        <v>100.1</v>
      </c>
      <c r="J11" s="266"/>
      <c r="K11" s="266"/>
      <c r="L11" s="267"/>
    </row>
    <row r="12" spans="1:17" ht="15.75" thickBot="1" x14ac:dyDescent="0.3">
      <c r="B12" s="16" t="s">
        <v>8</v>
      </c>
      <c r="C12" s="228" t="s">
        <v>7</v>
      </c>
      <c r="D12" s="239"/>
      <c r="E12" s="239"/>
      <c r="F12" s="239"/>
      <c r="G12" s="229"/>
      <c r="H12" s="205" t="s">
        <v>7</v>
      </c>
      <c r="I12" s="228" t="s">
        <v>7</v>
      </c>
      <c r="J12" s="239"/>
      <c r="K12" s="239"/>
      <c r="L12" s="241"/>
    </row>
    <row r="13" spans="1:17" x14ac:dyDescent="0.25">
      <c r="B13" s="12" t="s">
        <v>4</v>
      </c>
      <c r="C13" s="22">
        <v>48.2</v>
      </c>
      <c r="D13" s="201">
        <v>13.2</v>
      </c>
      <c r="E13" s="21">
        <v>8.4</v>
      </c>
      <c r="F13" s="200">
        <v>7.7</v>
      </c>
      <c r="G13" s="40">
        <v>7.6</v>
      </c>
      <c r="H13" s="201">
        <v>0.5</v>
      </c>
      <c r="I13" s="22">
        <v>65.7</v>
      </c>
      <c r="J13" s="21">
        <v>17</v>
      </c>
      <c r="K13" s="21">
        <v>9.9</v>
      </c>
      <c r="L13" s="178">
        <v>6.5</v>
      </c>
    </row>
    <row r="14" spans="1:17" x14ac:dyDescent="0.25">
      <c r="B14" s="8" t="s">
        <v>6</v>
      </c>
      <c r="C14" s="7">
        <v>313</v>
      </c>
      <c r="D14" s="197">
        <v>68</v>
      </c>
      <c r="E14" s="5">
        <v>198</v>
      </c>
      <c r="F14" s="202">
        <v>238</v>
      </c>
      <c r="G14" s="210">
        <v>63</v>
      </c>
      <c r="H14" s="197">
        <v>78</v>
      </c>
      <c r="I14" s="7">
        <v>313</v>
      </c>
      <c r="J14" s="5">
        <v>238</v>
      </c>
      <c r="K14" s="5">
        <v>263</v>
      </c>
      <c r="L14" s="4">
        <v>258</v>
      </c>
    </row>
    <row r="15" spans="1:17" s="2" customFormat="1" x14ac:dyDescent="0.25">
      <c r="A15" s="155"/>
      <c r="B15" s="69" t="s">
        <v>21</v>
      </c>
      <c r="C15" s="62" t="s">
        <v>71</v>
      </c>
      <c r="D15" s="203" t="s">
        <v>127</v>
      </c>
      <c r="E15" s="64" t="s">
        <v>155</v>
      </c>
      <c r="F15" s="214" t="s">
        <v>164</v>
      </c>
      <c r="G15" s="211" t="s">
        <v>127</v>
      </c>
      <c r="H15" s="204" t="s">
        <v>83</v>
      </c>
      <c r="I15" s="62" t="s">
        <v>74</v>
      </c>
      <c r="J15" s="64" t="s">
        <v>83</v>
      </c>
      <c r="K15" s="64" t="s">
        <v>71</v>
      </c>
      <c r="L15" s="61" t="s">
        <v>74</v>
      </c>
      <c r="N15"/>
      <c r="O15"/>
      <c r="P15"/>
      <c r="Q15"/>
    </row>
    <row r="16" spans="1:17" ht="15.75" thickBot="1" x14ac:dyDescent="0.3">
      <c r="B16" s="16" t="s">
        <v>5</v>
      </c>
      <c r="C16" s="15">
        <v>37.299999999999997</v>
      </c>
      <c r="D16" s="180">
        <v>15</v>
      </c>
      <c r="E16" s="216" t="s">
        <v>163</v>
      </c>
      <c r="F16" s="215">
        <v>20.5</v>
      </c>
      <c r="G16" s="212">
        <v>16.899999999999999</v>
      </c>
      <c r="H16" s="198">
        <v>12.5</v>
      </c>
      <c r="I16" s="15" t="s">
        <v>154</v>
      </c>
      <c r="J16" s="14">
        <v>25.6</v>
      </c>
      <c r="K16" s="14">
        <v>27.4</v>
      </c>
      <c r="L16" s="13">
        <v>24.4</v>
      </c>
      <c r="N16" s="102"/>
    </row>
    <row r="17" spans="1:17" x14ac:dyDescent="0.25">
      <c r="B17" s="12" t="s">
        <v>4</v>
      </c>
      <c r="C17" s="11">
        <v>29.7</v>
      </c>
      <c r="D17" s="208">
        <v>22.3</v>
      </c>
      <c r="E17" s="10">
        <v>17.899999999999999</v>
      </c>
      <c r="F17" s="112">
        <v>15.2</v>
      </c>
      <c r="G17" s="213">
        <v>5.9</v>
      </c>
      <c r="H17" s="208">
        <v>0.5</v>
      </c>
      <c r="I17" s="11">
        <v>50</v>
      </c>
      <c r="J17" s="10">
        <v>18</v>
      </c>
      <c r="K17" s="188">
        <v>15.6</v>
      </c>
      <c r="L17" s="9">
        <v>8.9</v>
      </c>
    </row>
    <row r="18" spans="1:17" s="2" customFormat="1" x14ac:dyDescent="0.25">
      <c r="A18" s="155"/>
      <c r="B18" s="76" t="s">
        <v>3</v>
      </c>
      <c r="C18" s="57">
        <v>17</v>
      </c>
      <c r="D18" s="204">
        <v>2</v>
      </c>
      <c r="E18" s="59">
        <v>12</v>
      </c>
      <c r="F18" s="59">
        <v>13</v>
      </c>
      <c r="G18" s="60">
        <v>11</v>
      </c>
      <c r="H18" s="203">
        <v>2</v>
      </c>
      <c r="I18" s="57">
        <v>16</v>
      </c>
      <c r="J18" s="59">
        <v>13</v>
      </c>
      <c r="K18" s="189">
        <v>14</v>
      </c>
      <c r="L18" s="103">
        <v>17</v>
      </c>
      <c r="O18"/>
      <c r="P18"/>
      <c r="Q18"/>
    </row>
    <row r="19" spans="1:17" x14ac:dyDescent="0.25">
      <c r="B19" s="6" t="s">
        <v>2</v>
      </c>
      <c r="C19" s="230" t="s">
        <v>166</v>
      </c>
      <c r="D19" s="274"/>
      <c r="E19" s="274"/>
      <c r="F19" s="274"/>
      <c r="G19" s="274"/>
      <c r="H19" s="231"/>
      <c r="I19" s="232" t="s">
        <v>167</v>
      </c>
      <c r="J19" s="233"/>
      <c r="K19" s="233"/>
      <c r="L19" s="234"/>
    </row>
    <row r="20" spans="1:17" s="2" customFormat="1" ht="15.75" thickBot="1" x14ac:dyDescent="0.3">
      <c r="A20" s="155"/>
      <c r="B20" s="3" t="s">
        <v>1</v>
      </c>
      <c r="C20" s="235" t="s">
        <v>22</v>
      </c>
      <c r="D20" s="237"/>
      <c r="E20" s="237"/>
      <c r="F20" s="237"/>
      <c r="G20" s="237"/>
      <c r="H20" s="236"/>
      <c r="I20" s="235" t="s">
        <v>22</v>
      </c>
      <c r="J20" s="237"/>
      <c r="K20" s="237"/>
      <c r="L20" s="238"/>
      <c r="O20"/>
      <c r="P20"/>
      <c r="Q20"/>
    </row>
    <row r="21" spans="1:17" x14ac:dyDescent="0.25">
      <c r="B21" s="156" t="s">
        <v>118</v>
      </c>
      <c r="C21" s="157"/>
      <c r="D21" s="157"/>
      <c r="E21" s="157"/>
      <c r="F21" s="157"/>
      <c r="G21" s="157"/>
      <c r="H21" s="157"/>
      <c r="I21" s="157"/>
      <c r="J21" s="157"/>
      <c r="K21" s="157"/>
      <c r="L21" s="158"/>
    </row>
    <row r="22" spans="1:17" x14ac:dyDescent="0.25">
      <c r="B22" s="159" t="s">
        <v>137</v>
      </c>
      <c r="C22" s="160" t="s">
        <v>165</v>
      </c>
      <c r="D22" s="160"/>
      <c r="E22" s="160"/>
      <c r="F22" s="160"/>
      <c r="G22" s="160"/>
      <c r="H22" s="160"/>
      <c r="I22" s="160"/>
      <c r="J22" s="160"/>
      <c r="K22" s="160"/>
      <c r="L22" s="161"/>
    </row>
    <row r="23" spans="1:17" x14ac:dyDescent="0.25">
      <c r="B23" s="159" t="s">
        <v>138</v>
      </c>
      <c r="C23" s="160" t="s">
        <v>158</v>
      </c>
      <c r="D23" s="160"/>
      <c r="E23" s="160"/>
      <c r="F23" s="160"/>
      <c r="G23" s="160"/>
      <c r="H23" s="160"/>
      <c r="I23" s="160"/>
      <c r="J23" s="160"/>
      <c r="K23" s="160"/>
      <c r="L23" s="161"/>
    </row>
    <row r="24" spans="1:17" x14ac:dyDescent="0.25">
      <c r="B24" s="159" t="s">
        <v>139</v>
      </c>
      <c r="C24" s="160" t="s">
        <v>168</v>
      </c>
      <c r="D24" s="160"/>
      <c r="E24" s="160"/>
      <c r="F24" s="160"/>
      <c r="G24" s="160"/>
      <c r="H24" s="160"/>
      <c r="I24" s="160"/>
      <c r="J24" s="160"/>
      <c r="K24" s="160"/>
      <c r="L24" s="161"/>
    </row>
    <row r="25" spans="1:17" x14ac:dyDescent="0.25">
      <c r="B25" s="159"/>
      <c r="C25" s="160"/>
      <c r="D25" s="160"/>
      <c r="E25" s="160"/>
      <c r="F25" s="160"/>
      <c r="G25" s="160"/>
      <c r="H25" s="160"/>
      <c r="I25" s="160"/>
      <c r="J25" s="160"/>
      <c r="K25" s="160"/>
      <c r="L25" s="161"/>
    </row>
    <row r="26" spans="1:17" x14ac:dyDescent="0.25">
      <c r="B26" s="162" t="s">
        <v>140</v>
      </c>
      <c r="C26" s="160" t="s">
        <v>169</v>
      </c>
      <c r="D26" s="160"/>
      <c r="E26" s="160"/>
      <c r="F26" s="160"/>
      <c r="G26" s="160"/>
      <c r="H26" s="160"/>
      <c r="I26" s="160"/>
      <c r="J26" s="160"/>
      <c r="K26" s="160"/>
      <c r="L26" s="161"/>
    </row>
    <row r="27" spans="1:17" ht="15.75" thickBot="1" x14ac:dyDescent="0.3">
      <c r="B27" s="163" t="s">
        <v>141</v>
      </c>
      <c r="C27" s="164"/>
      <c r="D27" s="164"/>
      <c r="E27" s="164"/>
      <c r="F27" s="164"/>
      <c r="G27" s="164"/>
      <c r="H27" s="164"/>
      <c r="I27" s="164"/>
      <c r="J27" s="164"/>
      <c r="K27" s="164"/>
      <c r="L27" s="165"/>
    </row>
    <row r="28" spans="1:17" x14ac:dyDescent="0.25">
      <c r="B28" t="s">
        <v>126</v>
      </c>
    </row>
    <row r="30" spans="1:17" ht="15.75" thickBot="1" x14ac:dyDescent="0.3"/>
    <row r="31" spans="1:17" x14ac:dyDescent="0.25">
      <c r="B31" s="166" t="s">
        <v>119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8"/>
    </row>
    <row r="32" spans="1:17" x14ac:dyDescent="0.25">
      <c r="B32" s="206"/>
      <c r="C32" s="170"/>
      <c r="D32" s="170"/>
      <c r="E32" s="170"/>
      <c r="F32" s="170"/>
      <c r="G32" s="170"/>
      <c r="H32" s="170"/>
      <c r="I32" s="170"/>
      <c r="J32" s="170"/>
      <c r="K32" s="170"/>
      <c r="L32" s="171"/>
    </row>
    <row r="33" spans="2:12" x14ac:dyDescent="0.25">
      <c r="B33" s="169"/>
      <c r="C33" s="170"/>
      <c r="D33" s="170"/>
      <c r="E33" s="170"/>
      <c r="F33" s="170"/>
      <c r="G33" s="170"/>
      <c r="H33" s="170"/>
      <c r="I33" s="170"/>
      <c r="J33" s="170"/>
      <c r="K33" s="170"/>
      <c r="L33" s="171"/>
    </row>
    <row r="34" spans="2:12" ht="15.75" thickBot="1" x14ac:dyDescent="0.3">
      <c r="B34" s="172"/>
      <c r="C34" s="173"/>
      <c r="D34" s="173"/>
      <c r="E34" s="173"/>
      <c r="F34" s="173"/>
      <c r="G34" s="173"/>
      <c r="H34" s="173"/>
      <c r="I34" s="173"/>
      <c r="J34" s="173"/>
      <c r="K34" s="173"/>
      <c r="L34" s="174"/>
    </row>
    <row r="35" spans="2:12" x14ac:dyDescent="0.25">
      <c r="B35" s="175" t="s">
        <v>120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7"/>
    </row>
    <row r="36" spans="2:12" x14ac:dyDescent="0.25">
      <c r="B36" s="169"/>
      <c r="C36" s="170"/>
      <c r="D36" s="170"/>
      <c r="E36" s="170"/>
      <c r="F36" s="170"/>
      <c r="G36" s="170"/>
      <c r="H36" s="170"/>
      <c r="I36" s="170"/>
      <c r="J36" s="170"/>
      <c r="K36" s="170"/>
      <c r="L36" s="171"/>
    </row>
    <row r="37" spans="2:12" x14ac:dyDescent="0.25">
      <c r="B37" s="169"/>
      <c r="C37" s="170"/>
      <c r="D37" s="170"/>
      <c r="E37" s="170"/>
      <c r="F37" s="170"/>
      <c r="G37" s="170"/>
      <c r="H37" s="170"/>
      <c r="I37" s="170"/>
      <c r="J37" s="170"/>
      <c r="K37" s="170"/>
      <c r="L37" s="171"/>
    </row>
    <row r="38" spans="2:12" ht="15.75" thickBot="1" x14ac:dyDescent="0.3">
      <c r="B38" s="172"/>
      <c r="C38" s="173"/>
      <c r="D38" s="173"/>
      <c r="E38" s="173"/>
      <c r="F38" s="173"/>
      <c r="G38" s="173"/>
      <c r="H38" s="173"/>
      <c r="I38" s="173"/>
      <c r="J38" s="173"/>
      <c r="K38" s="173"/>
      <c r="L38" s="174"/>
    </row>
  </sheetData>
  <mergeCells count="27">
    <mergeCell ref="C19:H19"/>
    <mergeCell ref="I19:L19"/>
    <mergeCell ref="C20:H20"/>
    <mergeCell ref="I20:L20"/>
    <mergeCell ref="C7:E7"/>
    <mergeCell ref="C8:E8"/>
    <mergeCell ref="I7:L7"/>
    <mergeCell ref="I8:L8"/>
    <mergeCell ref="I9:L9"/>
    <mergeCell ref="I10:L10"/>
    <mergeCell ref="I11:L11"/>
    <mergeCell ref="I12:L12"/>
    <mergeCell ref="B2:L2"/>
    <mergeCell ref="C4:H4"/>
    <mergeCell ref="I4:J4"/>
    <mergeCell ref="C5:H5"/>
    <mergeCell ref="I5:J5"/>
    <mergeCell ref="C12:G12"/>
    <mergeCell ref="F7:G7"/>
    <mergeCell ref="F8:G8"/>
    <mergeCell ref="K4:L4"/>
    <mergeCell ref="K5:L5"/>
    <mergeCell ref="C9:G9"/>
    <mergeCell ref="C10:G10"/>
    <mergeCell ref="C11:G11"/>
    <mergeCell ref="C6:H6"/>
    <mergeCell ref="I6:L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80" zoomScaleNormal="80" workbookViewId="0">
      <selection activeCell="F47" sqref="F47"/>
    </sheetView>
  </sheetViews>
  <sheetFormatPr defaultRowHeight="15" x14ac:dyDescent="0.25"/>
  <cols>
    <col min="1" max="1" width="9.140625" style="154"/>
    <col min="2" max="2" width="20.5703125" customWidth="1"/>
    <col min="3" max="5" width="15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242" t="s">
        <v>142</v>
      </c>
      <c r="C2" s="243"/>
      <c r="D2" s="243"/>
      <c r="E2" s="243"/>
      <c r="F2" s="243"/>
      <c r="G2" s="244"/>
      <c r="I2" s="1" t="s">
        <v>0</v>
      </c>
    </row>
    <row r="3" spans="1:11" ht="15.75" thickBot="1" x14ac:dyDescent="0.3"/>
    <row r="4" spans="1:11" x14ac:dyDescent="0.25">
      <c r="B4" s="25" t="s">
        <v>19</v>
      </c>
      <c r="C4" s="245">
        <v>1267</v>
      </c>
      <c r="D4" s="246"/>
      <c r="E4" s="246"/>
      <c r="F4" s="185" t="s">
        <v>18</v>
      </c>
      <c r="G4" s="149">
        <v>16.7</v>
      </c>
    </row>
    <row r="5" spans="1:11" ht="15.75" thickBot="1" x14ac:dyDescent="0.3">
      <c r="B5" s="24" t="s">
        <v>17</v>
      </c>
      <c r="C5" s="249" t="s">
        <v>121</v>
      </c>
      <c r="D5" s="250"/>
      <c r="E5" s="250"/>
      <c r="F5" s="186" t="s">
        <v>16</v>
      </c>
      <c r="G5" s="150">
        <v>16.8</v>
      </c>
    </row>
    <row r="6" spans="1:11" ht="15.75" thickBot="1" x14ac:dyDescent="0.3">
      <c r="B6" s="23" t="s">
        <v>15</v>
      </c>
      <c r="C6" s="261" t="s">
        <v>14</v>
      </c>
      <c r="D6" s="273"/>
      <c r="E6" s="262"/>
      <c r="F6" s="263" t="s">
        <v>13</v>
      </c>
      <c r="G6" s="265"/>
    </row>
    <row r="7" spans="1:11" x14ac:dyDescent="0.25">
      <c r="B7" s="12" t="s">
        <v>4</v>
      </c>
      <c r="C7" s="259">
        <v>16.7</v>
      </c>
      <c r="D7" s="266"/>
      <c r="E7" s="260"/>
      <c r="F7" s="259">
        <v>16.8</v>
      </c>
      <c r="G7" s="267"/>
    </row>
    <row r="8" spans="1:11" ht="15" customHeight="1" thickBot="1" x14ac:dyDescent="0.3">
      <c r="B8" s="8" t="s">
        <v>12</v>
      </c>
      <c r="C8" s="228" t="s">
        <v>10</v>
      </c>
      <c r="D8" s="239"/>
      <c r="E8" s="229"/>
      <c r="F8" s="228" t="s">
        <v>10</v>
      </c>
      <c r="G8" s="241"/>
    </row>
    <row r="9" spans="1:11" x14ac:dyDescent="0.25">
      <c r="B9" s="12" t="s">
        <v>4</v>
      </c>
      <c r="C9" s="259">
        <v>15.9</v>
      </c>
      <c r="D9" s="268"/>
      <c r="E9" s="21">
        <v>0.8</v>
      </c>
      <c r="F9" s="259">
        <v>16.8</v>
      </c>
      <c r="G9" s="267"/>
    </row>
    <row r="10" spans="1:11" ht="15.75" thickBot="1" x14ac:dyDescent="0.3">
      <c r="B10" s="8" t="s">
        <v>9</v>
      </c>
      <c r="C10" s="228" t="s">
        <v>122</v>
      </c>
      <c r="D10" s="240"/>
      <c r="E10" s="5" t="s">
        <v>128</v>
      </c>
      <c r="F10" s="228" t="s">
        <v>122</v>
      </c>
      <c r="G10" s="241"/>
    </row>
    <row r="11" spans="1:11" x14ac:dyDescent="0.25">
      <c r="B11" s="12" t="s">
        <v>4</v>
      </c>
      <c r="C11" s="259">
        <v>16.7</v>
      </c>
      <c r="D11" s="266"/>
      <c r="E11" s="260"/>
      <c r="F11" s="259">
        <v>16.8</v>
      </c>
      <c r="G11" s="267"/>
    </row>
    <row r="12" spans="1:11" ht="15.75" thickBot="1" x14ac:dyDescent="0.3">
      <c r="B12" s="16" t="s">
        <v>8</v>
      </c>
      <c r="C12" s="228" t="s">
        <v>7</v>
      </c>
      <c r="D12" s="239"/>
      <c r="E12" s="229"/>
      <c r="F12" s="228" t="s">
        <v>7</v>
      </c>
      <c r="G12" s="241"/>
    </row>
    <row r="13" spans="1:11" x14ac:dyDescent="0.25">
      <c r="B13" s="12" t="s">
        <v>4</v>
      </c>
      <c r="C13" s="22">
        <v>6.9</v>
      </c>
      <c r="D13" s="148">
        <v>5.2</v>
      </c>
      <c r="E13" s="21">
        <v>4.5</v>
      </c>
      <c r="F13" s="22">
        <v>10.3</v>
      </c>
      <c r="G13" s="151">
        <v>6.5</v>
      </c>
    </row>
    <row r="14" spans="1:11" x14ac:dyDescent="0.25">
      <c r="B14" s="8" t="s">
        <v>6</v>
      </c>
      <c r="C14" s="7">
        <v>198</v>
      </c>
      <c r="D14" s="145">
        <v>213</v>
      </c>
      <c r="E14" s="5">
        <v>238</v>
      </c>
      <c r="F14" s="7">
        <v>238</v>
      </c>
      <c r="G14" s="4">
        <v>273</v>
      </c>
    </row>
    <row r="15" spans="1:11" s="2" customFormat="1" x14ac:dyDescent="0.25">
      <c r="A15" s="155"/>
      <c r="B15" s="69" t="s">
        <v>21</v>
      </c>
      <c r="C15" s="62" t="s">
        <v>83</v>
      </c>
      <c r="D15" s="146" t="s">
        <v>83</v>
      </c>
      <c r="E15" s="59" t="s">
        <v>71</v>
      </c>
      <c r="F15" s="62" t="s">
        <v>155</v>
      </c>
      <c r="G15" s="61" t="s">
        <v>74</v>
      </c>
      <c r="I15"/>
      <c r="J15"/>
      <c r="K15" s="78"/>
    </row>
    <row r="16" spans="1:11" ht="15.75" thickBot="1" x14ac:dyDescent="0.3">
      <c r="B16" s="16" t="s">
        <v>5</v>
      </c>
      <c r="C16" s="15">
        <v>18.899999999999999</v>
      </c>
      <c r="D16" s="147">
        <v>27.6</v>
      </c>
      <c r="E16" s="14">
        <v>27.5</v>
      </c>
      <c r="F16" s="15">
        <v>26.6</v>
      </c>
      <c r="G16" s="13" t="s">
        <v>156</v>
      </c>
      <c r="I16" s="102"/>
      <c r="J16" s="102"/>
    </row>
    <row r="17" spans="1:7" x14ac:dyDescent="0.25">
      <c r="B17" s="12" t="s">
        <v>4</v>
      </c>
      <c r="C17" s="259">
        <v>12.9</v>
      </c>
      <c r="D17" s="268"/>
      <c r="E17" s="10">
        <v>3.8</v>
      </c>
      <c r="F17" s="259">
        <v>16.8</v>
      </c>
      <c r="G17" s="267"/>
    </row>
    <row r="18" spans="1:7" s="2" customFormat="1" x14ac:dyDescent="0.25">
      <c r="A18" s="155"/>
      <c r="B18" s="76" t="s">
        <v>3</v>
      </c>
      <c r="C18" s="279">
        <v>13</v>
      </c>
      <c r="D18" s="280"/>
      <c r="E18" s="64">
        <v>10</v>
      </c>
      <c r="F18" s="279">
        <v>16</v>
      </c>
      <c r="G18" s="281"/>
    </row>
    <row r="19" spans="1:7" x14ac:dyDescent="0.25">
      <c r="B19" s="6" t="s">
        <v>2</v>
      </c>
      <c r="C19" s="230" t="s">
        <v>22</v>
      </c>
      <c r="D19" s="274"/>
      <c r="E19" s="231"/>
      <c r="F19" s="232" t="s">
        <v>157</v>
      </c>
      <c r="G19" s="234"/>
    </row>
    <row r="20" spans="1:7" s="2" customFormat="1" ht="15.75" thickBot="1" x14ac:dyDescent="0.3">
      <c r="A20" s="155"/>
      <c r="B20" s="3" t="s">
        <v>1</v>
      </c>
      <c r="C20" s="235" t="s">
        <v>22</v>
      </c>
      <c r="D20" s="237"/>
      <c r="E20" s="236"/>
      <c r="F20" s="235" t="s">
        <v>22</v>
      </c>
      <c r="G20" s="238"/>
    </row>
    <row r="21" spans="1:7" x14ac:dyDescent="0.25">
      <c r="B21" s="156" t="s">
        <v>118</v>
      </c>
      <c r="C21" s="157"/>
      <c r="D21" s="157"/>
      <c r="E21" s="157"/>
      <c r="F21" s="157"/>
      <c r="G21" s="158"/>
    </row>
    <row r="22" spans="1:7" x14ac:dyDescent="0.25">
      <c r="B22" s="159" t="s">
        <v>137</v>
      </c>
      <c r="C22" s="160" t="s">
        <v>129</v>
      </c>
      <c r="D22" s="160"/>
      <c r="E22" s="160"/>
      <c r="F22" s="160"/>
      <c r="G22" s="161"/>
    </row>
    <row r="23" spans="1:7" x14ac:dyDescent="0.25">
      <c r="B23" s="159" t="s">
        <v>138</v>
      </c>
      <c r="C23" s="160" t="s">
        <v>158</v>
      </c>
      <c r="D23" s="160"/>
      <c r="E23" s="160"/>
      <c r="F23" s="160"/>
      <c r="G23" s="161"/>
    </row>
    <row r="24" spans="1:7" x14ac:dyDescent="0.25">
      <c r="B24" s="159" t="s">
        <v>139</v>
      </c>
      <c r="C24" s="160" t="s">
        <v>159</v>
      </c>
      <c r="D24" s="160"/>
      <c r="E24" s="160"/>
      <c r="F24" s="160"/>
      <c r="G24" s="161"/>
    </row>
    <row r="25" spans="1:7" x14ac:dyDescent="0.25">
      <c r="B25" s="159"/>
      <c r="C25" s="160"/>
      <c r="D25" s="160"/>
      <c r="E25" s="160"/>
      <c r="F25" s="160"/>
      <c r="G25" s="161"/>
    </row>
    <row r="26" spans="1:7" x14ac:dyDescent="0.25">
      <c r="B26" s="162" t="s">
        <v>140</v>
      </c>
      <c r="C26" s="160" t="s">
        <v>160</v>
      </c>
      <c r="D26" s="160"/>
      <c r="E26" s="160"/>
      <c r="F26" s="160"/>
      <c r="G26" s="161"/>
    </row>
    <row r="27" spans="1:7" ht="15.75" thickBot="1" x14ac:dyDescent="0.3">
      <c r="B27" s="163" t="s">
        <v>141</v>
      </c>
      <c r="C27" s="164"/>
      <c r="D27" s="164"/>
      <c r="E27" s="164"/>
      <c r="F27" s="164"/>
      <c r="G27" s="165"/>
    </row>
    <row r="28" spans="1:7" x14ac:dyDescent="0.25">
      <c r="B28" t="s">
        <v>126</v>
      </c>
    </row>
    <row r="30" spans="1:7" ht="15.75" thickBot="1" x14ac:dyDescent="0.3"/>
    <row r="31" spans="1:7" x14ac:dyDescent="0.25">
      <c r="B31" s="166" t="s">
        <v>119</v>
      </c>
      <c r="C31" s="167"/>
      <c r="D31" s="167"/>
      <c r="E31" s="167"/>
      <c r="F31" s="167"/>
      <c r="G31" s="168"/>
    </row>
    <row r="32" spans="1:7" x14ac:dyDescent="0.25">
      <c r="B32" s="169"/>
      <c r="C32" s="170"/>
      <c r="D32" s="170"/>
      <c r="E32" s="170"/>
      <c r="F32" s="170"/>
      <c r="G32" s="171"/>
    </row>
    <row r="33" spans="2:7" x14ac:dyDescent="0.25">
      <c r="B33" s="169"/>
      <c r="C33" s="170"/>
      <c r="D33" s="170"/>
      <c r="E33" s="170"/>
      <c r="F33" s="170"/>
      <c r="G33" s="171"/>
    </row>
    <row r="34" spans="2:7" ht="15.75" thickBot="1" x14ac:dyDescent="0.3">
      <c r="B34" s="172"/>
      <c r="C34" s="173"/>
      <c r="D34" s="173"/>
      <c r="E34" s="173"/>
      <c r="F34" s="173"/>
      <c r="G34" s="174"/>
    </row>
    <row r="35" spans="2:7" x14ac:dyDescent="0.25">
      <c r="B35" s="175" t="s">
        <v>120</v>
      </c>
      <c r="C35" s="176"/>
      <c r="D35" s="176"/>
      <c r="E35" s="176"/>
      <c r="F35" s="176"/>
      <c r="G35" s="177"/>
    </row>
    <row r="36" spans="2:7" x14ac:dyDescent="0.25">
      <c r="B36" s="169"/>
      <c r="C36" s="170"/>
      <c r="D36" s="170"/>
      <c r="E36" s="170"/>
      <c r="F36" s="170"/>
      <c r="G36" s="171"/>
    </row>
    <row r="37" spans="2:7" x14ac:dyDescent="0.25">
      <c r="B37" s="169"/>
      <c r="C37" s="170"/>
      <c r="D37" s="170"/>
      <c r="E37" s="170"/>
      <c r="F37" s="170"/>
      <c r="G37" s="171"/>
    </row>
    <row r="38" spans="2:7" ht="15.75" thickBot="1" x14ac:dyDescent="0.3">
      <c r="B38" s="172"/>
      <c r="C38" s="173"/>
      <c r="D38" s="173"/>
      <c r="E38" s="173"/>
      <c r="F38" s="173"/>
      <c r="G38" s="174"/>
    </row>
  </sheetData>
  <mergeCells count="25">
    <mergeCell ref="C18:D18"/>
    <mergeCell ref="C19:E19"/>
    <mergeCell ref="F19:G19"/>
    <mergeCell ref="C20:E20"/>
    <mergeCell ref="F20:G20"/>
    <mergeCell ref="F18:G18"/>
    <mergeCell ref="C12:E12"/>
    <mergeCell ref="C9:D9"/>
    <mergeCell ref="C10:D10"/>
    <mergeCell ref="C17:D17"/>
    <mergeCell ref="F12:G12"/>
    <mergeCell ref="F17:G17"/>
    <mergeCell ref="C11:E11"/>
    <mergeCell ref="F9:G9"/>
    <mergeCell ref="F10:G10"/>
    <mergeCell ref="F11:G11"/>
    <mergeCell ref="B2:G2"/>
    <mergeCell ref="C4:E4"/>
    <mergeCell ref="C5:E5"/>
    <mergeCell ref="F7:G7"/>
    <mergeCell ref="F8:G8"/>
    <mergeCell ref="C6:E6"/>
    <mergeCell ref="F6:G6"/>
    <mergeCell ref="C7:E7"/>
    <mergeCell ref="C8:E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298" t="s">
        <v>45</v>
      </c>
      <c r="C2" s="299"/>
      <c r="D2" s="299"/>
      <c r="E2" s="299"/>
      <c r="F2" s="299"/>
      <c r="G2" s="299"/>
      <c r="H2" s="299"/>
      <c r="I2" s="300"/>
    </row>
    <row r="3" spans="2:12" ht="15.75" thickBot="1" x14ac:dyDescent="0.3"/>
    <row r="4" spans="2:12" x14ac:dyDescent="0.25">
      <c r="B4" s="25" t="s">
        <v>19</v>
      </c>
      <c r="C4" s="245">
        <v>1156</v>
      </c>
      <c r="D4" s="246"/>
      <c r="E4" s="246"/>
      <c r="F4" s="246"/>
      <c r="G4" s="247" t="s">
        <v>18</v>
      </c>
      <c r="H4" s="248"/>
      <c r="I4" s="26">
        <v>39.9</v>
      </c>
      <c r="L4" s="1"/>
    </row>
    <row r="5" spans="2:12" ht="15.75" thickBot="1" x14ac:dyDescent="0.3">
      <c r="B5" s="24" t="s">
        <v>17</v>
      </c>
      <c r="C5" s="249" t="s">
        <v>32</v>
      </c>
      <c r="D5" s="250"/>
      <c r="E5" s="250"/>
      <c r="F5" s="250"/>
      <c r="G5" s="251" t="s">
        <v>16</v>
      </c>
      <c r="H5" s="252"/>
      <c r="I5" s="27" t="s">
        <v>22</v>
      </c>
    </row>
    <row r="6" spans="2:12" ht="15.75" thickBot="1" x14ac:dyDescent="0.3">
      <c r="B6" s="23" t="s">
        <v>15</v>
      </c>
      <c r="C6" s="261" t="s">
        <v>14</v>
      </c>
      <c r="D6" s="273"/>
      <c r="E6" s="273"/>
      <c r="F6" s="262"/>
      <c r="G6" s="261" t="s">
        <v>13</v>
      </c>
      <c r="H6" s="273"/>
      <c r="I6" s="301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277" t="s">
        <v>7</v>
      </c>
      <c r="D10" s="271"/>
      <c r="E10" s="271"/>
      <c r="F10" s="272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30" t="s">
        <v>43</v>
      </c>
      <c r="D17" s="274"/>
      <c r="E17" s="274"/>
      <c r="F17" s="231"/>
      <c r="G17" s="230"/>
      <c r="H17" s="274"/>
      <c r="I17" s="234"/>
    </row>
    <row r="18" spans="2:9" s="2" customFormat="1" ht="30" customHeight="1" thickBot="1" x14ac:dyDescent="0.3">
      <c r="B18" s="3" t="s">
        <v>1</v>
      </c>
      <c r="C18" s="235" t="s">
        <v>44</v>
      </c>
      <c r="D18" s="237"/>
      <c r="E18" s="237"/>
      <c r="F18" s="236"/>
      <c r="G18" s="235"/>
      <c r="H18" s="237"/>
      <c r="I18" s="238"/>
    </row>
    <row r="19" spans="2:9" x14ac:dyDescent="0.25">
      <c r="B19" s="282"/>
      <c r="C19" s="283"/>
      <c r="D19" s="283"/>
      <c r="E19" s="283"/>
      <c r="F19" s="283"/>
      <c r="G19" s="283"/>
      <c r="H19" s="283"/>
      <c r="I19" s="284"/>
    </row>
    <row r="20" spans="2:9" ht="15.75" thickBot="1" x14ac:dyDescent="0.3">
      <c r="B20" s="285"/>
      <c r="C20" s="286"/>
      <c r="D20" s="286"/>
      <c r="E20" s="286"/>
      <c r="F20" s="286"/>
      <c r="G20" s="286"/>
      <c r="H20" s="286"/>
      <c r="I20" s="287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288" t="s">
        <v>61</v>
      </c>
      <c r="C23" s="289"/>
      <c r="D23" s="289"/>
      <c r="E23" s="289"/>
      <c r="F23" s="289"/>
      <c r="G23" s="289"/>
      <c r="H23" s="289"/>
      <c r="I23" s="290"/>
    </row>
    <row r="24" spans="2:9" x14ac:dyDescent="0.25">
      <c r="B24" s="291"/>
      <c r="C24" s="292"/>
      <c r="D24" s="292"/>
      <c r="E24" s="292"/>
      <c r="F24" s="292"/>
      <c r="G24" s="292"/>
      <c r="H24" s="292"/>
      <c r="I24" s="293"/>
    </row>
    <row r="25" spans="2:9" ht="15.75" thickBot="1" x14ac:dyDescent="0.3">
      <c r="B25" s="294"/>
      <c r="C25" s="295"/>
      <c r="D25" s="295"/>
      <c r="E25" s="295"/>
      <c r="F25" s="295"/>
      <c r="G25" s="295"/>
      <c r="H25" s="295"/>
      <c r="I25" s="296"/>
    </row>
    <row r="26" spans="2:9" x14ac:dyDescent="0.25">
      <c r="B26" s="297" t="s">
        <v>26</v>
      </c>
      <c r="C26" s="289"/>
      <c r="D26" s="289"/>
      <c r="E26" s="289"/>
      <c r="F26" s="289"/>
      <c r="G26" s="289"/>
      <c r="H26" s="289"/>
      <c r="I26" s="290"/>
    </row>
    <row r="27" spans="2:9" x14ac:dyDescent="0.25">
      <c r="B27" s="291"/>
      <c r="C27" s="292"/>
      <c r="D27" s="292"/>
      <c r="E27" s="292"/>
      <c r="F27" s="292"/>
      <c r="G27" s="292"/>
      <c r="H27" s="292"/>
      <c r="I27" s="293"/>
    </row>
    <row r="28" spans="2:9" ht="15.75" thickBot="1" x14ac:dyDescent="0.3">
      <c r="B28" s="294"/>
      <c r="C28" s="295"/>
      <c r="D28" s="295"/>
      <c r="E28" s="295"/>
      <c r="F28" s="295"/>
      <c r="G28" s="295"/>
      <c r="H28" s="295"/>
      <c r="I28" s="296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24" t="s">
        <v>81</v>
      </c>
      <c r="C2" s="325"/>
      <c r="D2" s="325"/>
      <c r="E2" s="325"/>
      <c r="F2" s="325"/>
      <c r="G2" s="326"/>
      <c r="J2" s="1" t="s">
        <v>0</v>
      </c>
    </row>
    <row r="3" spans="2:10" ht="15.75" thickBot="1" x14ac:dyDescent="0.3"/>
    <row r="4" spans="2:10" x14ac:dyDescent="0.25">
      <c r="B4" s="25" t="s">
        <v>19</v>
      </c>
      <c r="C4" s="245">
        <v>1307</v>
      </c>
      <c r="D4" s="246"/>
      <c r="E4" s="246"/>
      <c r="F4" s="100" t="s">
        <v>18</v>
      </c>
      <c r="G4" s="136">
        <v>16</v>
      </c>
    </row>
    <row r="5" spans="2:10" ht="15.75" thickBot="1" x14ac:dyDescent="0.3">
      <c r="B5" s="24" t="s">
        <v>17</v>
      </c>
      <c r="C5" s="249" t="s">
        <v>32</v>
      </c>
      <c r="D5" s="250"/>
      <c r="E5" s="250"/>
      <c r="F5" s="101" t="s">
        <v>16</v>
      </c>
      <c r="G5" s="137">
        <v>17.3</v>
      </c>
    </row>
    <row r="6" spans="2:10" ht="15.75" thickBot="1" x14ac:dyDescent="0.3">
      <c r="B6" s="23" t="s">
        <v>15</v>
      </c>
      <c r="C6" s="261" t="s">
        <v>14</v>
      </c>
      <c r="D6" s="273"/>
      <c r="E6" s="262"/>
      <c r="F6" s="261" t="s">
        <v>13</v>
      </c>
      <c r="G6" s="301"/>
    </row>
    <row r="7" spans="2:10" x14ac:dyDescent="0.25">
      <c r="B7" s="12" t="s">
        <v>4</v>
      </c>
      <c r="C7" s="259">
        <v>16</v>
      </c>
      <c r="D7" s="266"/>
      <c r="E7" s="260"/>
      <c r="F7" s="259">
        <v>17.3</v>
      </c>
      <c r="G7" s="267"/>
    </row>
    <row r="8" spans="2:10" ht="15" customHeight="1" x14ac:dyDescent="0.25">
      <c r="B8" s="8" t="s">
        <v>12</v>
      </c>
      <c r="C8" s="230" t="s">
        <v>10</v>
      </c>
      <c r="D8" s="274"/>
      <c r="E8" s="303"/>
      <c r="F8" s="230" t="s">
        <v>10</v>
      </c>
      <c r="G8" s="234"/>
    </row>
    <row r="9" spans="2:10" x14ac:dyDescent="0.25">
      <c r="B9" s="8" t="s">
        <v>9</v>
      </c>
      <c r="C9" s="230" t="s">
        <v>67</v>
      </c>
      <c r="D9" s="274"/>
      <c r="E9" s="303"/>
      <c r="F9" s="230" t="s">
        <v>67</v>
      </c>
      <c r="G9" s="234"/>
    </row>
    <row r="10" spans="2:10" ht="15.75" thickBot="1" x14ac:dyDescent="0.3">
      <c r="B10" s="16" t="s">
        <v>8</v>
      </c>
      <c r="C10" s="277" t="s">
        <v>7</v>
      </c>
      <c r="D10" s="271"/>
      <c r="E10" s="272"/>
      <c r="F10" s="277" t="s">
        <v>7</v>
      </c>
      <c r="G10" s="302"/>
    </row>
    <row r="11" spans="2:10" x14ac:dyDescent="0.25">
      <c r="B11" s="12" t="s">
        <v>4</v>
      </c>
      <c r="C11" s="259">
        <v>10.199999999999999</v>
      </c>
      <c r="D11" s="268"/>
      <c r="E11" s="21">
        <v>5.8</v>
      </c>
      <c r="F11" s="259">
        <v>17.3</v>
      </c>
      <c r="G11" s="267"/>
    </row>
    <row r="12" spans="2:10" x14ac:dyDescent="0.25">
      <c r="B12" s="8" t="s">
        <v>6</v>
      </c>
      <c r="C12" s="230">
        <v>199</v>
      </c>
      <c r="D12" s="231"/>
      <c r="E12" s="5">
        <v>239</v>
      </c>
      <c r="F12" s="230">
        <v>210</v>
      </c>
      <c r="G12" s="234"/>
    </row>
    <row r="13" spans="2:10" x14ac:dyDescent="0.25">
      <c r="B13" s="19" t="s">
        <v>21</v>
      </c>
      <c r="C13" s="304" t="s">
        <v>68</v>
      </c>
      <c r="D13" s="305"/>
      <c r="E13" s="306"/>
      <c r="F13" s="230" t="s">
        <v>68</v>
      </c>
      <c r="G13" s="234"/>
    </row>
    <row r="14" spans="2:10" ht="15.75" thickBot="1" x14ac:dyDescent="0.3">
      <c r="B14" s="16" t="s">
        <v>5</v>
      </c>
      <c r="C14" s="228">
        <v>26.6</v>
      </c>
      <c r="D14" s="240"/>
      <c r="E14" s="14">
        <v>23.3</v>
      </c>
      <c r="F14" s="277">
        <v>24.5</v>
      </c>
      <c r="G14" s="302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59">
        <v>17.3</v>
      </c>
      <c r="G15" s="267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279">
        <v>12</v>
      </c>
      <c r="G16" s="281"/>
    </row>
    <row r="17" spans="2:7" x14ac:dyDescent="0.25">
      <c r="B17" s="6" t="s">
        <v>2</v>
      </c>
      <c r="C17" s="230" t="s">
        <v>70</v>
      </c>
      <c r="D17" s="274"/>
      <c r="E17" s="231"/>
      <c r="F17" s="230" t="s">
        <v>82</v>
      </c>
      <c r="G17" s="234"/>
    </row>
    <row r="18" spans="2:7" s="2" customFormat="1" ht="30" customHeight="1" thickBot="1" x14ac:dyDescent="0.3">
      <c r="B18" s="3" t="s">
        <v>1</v>
      </c>
      <c r="C18" s="235" t="s">
        <v>22</v>
      </c>
      <c r="D18" s="237"/>
      <c r="E18" s="236"/>
      <c r="F18" s="235" t="s">
        <v>22</v>
      </c>
      <c r="G18" s="238"/>
    </row>
    <row r="19" spans="2:7" x14ac:dyDescent="0.25">
      <c r="B19" s="282" t="s">
        <v>96</v>
      </c>
      <c r="C19" s="283"/>
      <c r="D19" s="283"/>
      <c r="E19" s="283"/>
      <c r="F19" s="283"/>
      <c r="G19" s="284"/>
    </row>
    <row r="20" spans="2:7" ht="30" customHeight="1" thickBot="1" x14ac:dyDescent="0.3">
      <c r="B20" s="285"/>
      <c r="C20" s="286"/>
      <c r="D20" s="286"/>
      <c r="E20" s="286"/>
      <c r="F20" s="286"/>
      <c r="G20" s="287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07" t="s">
        <v>107</v>
      </c>
      <c r="C23" s="316"/>
      <c r="D23" s="316"/>
      <c r="E23" s="316"/>
      <c r="F23" s="316"/>
      <c r="G23" s="317"/>
    </row>
    <row r="24" spans="2:7" x14ac:dyDescent="0.25">
      <c r="B24" s="318"/>
      <c r="C24" s="319"/>
      <c r="D24" s="319"/>
      <c r="E24" s="319"/>
      <c r="F24" s="319"/>
      <c r="G24" s="320"/>
    </row>
    <row r="25" spans="2:7" ht="15.75" thickBot="1" x14ac:dyDescent="0.3">
      <c r="B25" s="321"/>
      <c r="C25" s="322"/>
      <c r="D25" s="322"/>
      <c r="E25" s="322"/>
      <c r="F25" s="322"/>
      <c r="G25" s="323"/>
    </row>
    <row r="26" spans="2:7" x14ac:dyDescent="0.25">
      <c r="B26" s="307" t="s">
        <v>105</v>
      </c>
      <c r="C26" s="308"/>
      <c r="D26" s="308"/>
      <c r="E26" s="308"/>
      <c r="F26" s="308"/>
      <c r="G26" s="309"/>
    </row>
    <row r="27" spans="2:7" x14ac:dyDescent="0.25">
      <c r="B27" s="310"/>
      <c r="C27" s="311"/>
      <c r="D27" s="311"/>
      <c r="E27" s="311"/>
      <c r="F27" s="311"/>
      <c r="G27" s="312"/>
    </row>
    <row r="28" spans="2:7" ht="15.75" thickBot="1" x14ac:dyDescent="0.3">
      <c r="B28" s="313"/>
      <c r="C28" s="314"/>
      <c r="D28" s="314"/>
      <c r="E28" s="314"/>
      <c r="F28" s="314"/>
      <c r="G28" s="315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24" t="s">
        <v>81</v>
      </c>
      <c r="C2" s="325"/>
      <c r="D2" s="325"/>
      <c r="E2" s="325"/>
      <c r="F2" s="325"/>
      <c r="G2" s="326"/>
      <c r="J2" s="1" t="s">
        <v>0</v>
      </c>
    </row>
    <row r="3" spans="1:11" ht="15.75" thickBot="1" x14ac:dyDescent="0.3"/>
    <row r="4" spans="1:11" x14ac:dyDescent="0.25">
      <c r="B4" s="25" t="s">
        <v>19</v>
      </c>
      <c r="C4" s="245">
        <v>1308</v>
      </c>
      <c r="D4" s="246"/>
      <c r="E4" s="247" t="s">
        <v>18</v>
      </c>
      <c r="F4" s="248"/>
      <c r="G4" s="136">
        <v>9</v>
      </c>
    </row>
    <row r="5" spans="1:11" ht="15.75" thickBot="1" x14ac:dyDescent="0.3">
      <c r="B5" s="24" t="s">
        <v>17</v>
      </c>
      <c r="C5" s="249" t="s">
        <v>32</v>
      </c>
      <c r="D5" s="250"/>
      <c r="E5" s="251" t="s">
        <v>16</v>
      </c>
      <c r="F5" s="252"/>
      <c r="G5" s="137">
        <v>8.8000000000000007</v>
      </c>
    </row>
    <row r="6" spans="1:11" ht="15.75" thickBot="1" x14ac:dyDescent="0.3">
      <c r="B6" s="23" t="s">
        <v>15</v>
      </c>
      <c r="C6" s="261" t="s">
        <v>14</v>
      </c>
      <c r="D6" s="262"/>
      <c r="E6" s="261" t="s">
        <v>13</v>
      </c>
      <c r="F6" s="273"/>
      <c r="G6" s="301"/>
    </row>
    <row r="7" spans="1:11" x14ac:dyDescent="0.25">
      <c r="B7" s="12" t="s">
        <v>4</v>
      </c>
      <c r="C7" s="259">
        <v>9</v>
      </c>
      <c r="D7" s="260"/>
      <c r="E7" s="141">
        <v>8.1999999999999993</v>
      </c>
      <c r="F7" s="142">
        <v>0.4</v>
      </c>
      <c r="G7" s="144">
        <v>0.2</v>
      </c>
    </row>
    <row r="8" spans="1:11" ht="15" customHeight="1" x14ac:dyDescent="0.25">
      <c r="B8" s="8" t="s">
        <v>12</v>
      </c>
      <c r="C8" s="230" t="s">
        <v>11</v>
      </c>
      <c r="D8" s="303"/>
      <c r="E8" s="138" t="s">
        <v>11</v>
      </c>
      <c r="F8" s="139" t="s">
        <v>10</v>
      </c>
      <c r="G8" s="143" t="s">
        <v>11</v>
      </c>
    </row>
    <row r="9" spans="1:11" x14ac:dyDescent="0.25">
      <c r="B9" s="8" t="s">
        <v>9</v>
      </c>
      <c r="C9" s="230" t="s">
        <v>34</v>
      </c>
      <c r="D9" s="303"/>
      <c r="E9" s="230" t="s">
        <v>73</v>
      </c>
      <c r="F9" s="274"/>
      <c r="G9" s="140" t="s">
        <v>108</v>
      </c>
    </row>
    <row r="10" spans="1:11" ht="15.75" thickBot="1" x14ac:dyDescent="0.3">
      <c r="B10" s="16" t="s">
        <v>8</v>
      </c>
      <c r="C10" s="277" t="s">
        <v>7</v>
      </c>
      <c r="D10" s="272"/>
      <c r="E10" s="228" t="s">
        <v>7</v>
      </c>
      <c r="F10" s="239"/>
      <c r="G10" s="241"/>
    </row>
    <row r="11" spans="1:11" x14ac:dyDescent="0.25">
      <c r="B11" s="12" t="s">
        <v>4</v>
      </c>
      <c r="C11" s="259">
        <v>9</v>
      </c>
      <c r="D11" s="260"/>
      <c r="E11" s="259">
        <v>7.1</v>
      </c>
      <c r="F11" s="268"/>
      <c r="G11" s="110">
        <v>1.7</v>
      </c>
    </row>
    <row r="12" spans="1:11" x14ac:dyDescent="0.25">
      <c r="B12" s="8" t="s">
        <v>6</v>
      </c>
      <c r="C12" s="230">
        <v>207</v>
      </c>
      <c r="D12" s="303"/>
      <c r="E12" s="230">
        <v>138</v>
      </c>
      <c r="F12" s="231"/>
      <c r="G12" s="108">
        <v>148</v>
      </c>
    </row>
    <row r="13" spans="1:11" x14ac:dyDescent="0.25">
      <c r="B13" s="19" t="s">
        <v>21</v>
      </c>
      <c r="C13" s="304" t="s">
        <v>71</v>
      </c>
      <c r="D13" s="306"/>
      <c r="E13" s="327" t="s">
        <v>111</v>
      </c>
      <c r="F13" s="328"/>
      <c r="G13" s="111" t="s">
        <v>112</v>
      </c>
    </row>
    <row r="14" spans="1:11" ht="15.75" thickBot="1" x14ac:dyDescent="0.3">
      <c r="B14" s="16" t="s">
        <v>5</v>
      </c>
      <c r="C14" s="228">
        <v>32.299999999999997</v>
      </c>
      <c r="D14" s="229"/>
      <c r="E14" s="277">
        <v>34.200000000000003</v>
      </c>
      <c r="F14" s="278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230" t="s">
        <v>22</v>
      </c>
      <c r="D17" s="231"/>
      <c r="E17" s="230" t="s">
        <v>113</v>
      </c>
      <c r="F17" s="274"/>
      <c r="G17" s="234"/>
    </row>
    <row r="18" spans="2:7" s="2" customFormat="1" ht="30" customHeight="1" thickBot="1" x14ac:dyDescent="0.3">
      <c r="B18" s="3" t="s">
        <v>1</v>
      </c>
      <c r="C18" s="235" t="s">
        <v>22</v>
      </c>
      <c r="D18" s="236"/>
      <c r="E18" s="235" t="s">
        <v>22</v>
      </c>
      <c r="F18" s="237"/>
      <c r="G18" s="238"/>
    </row>
    <row r="19" spans="2:7" x14ac:dyDescent="0.25">
      <c r="B19" s="282" t="s">
        <v>114</v>
      </c>
      <c r="C19" s="283"/>
      <c r="D19" s="283"/>
      <c r="E19" s="283"/>
      <c r="F19" s="283"/>
      <c r="G19" s="284"/>
    </row>
    <row r="20" spans="2:7" ht="30" customHeight="1" thickBot="1" x14ac:dyDescent="0.3">
      <c r="B20" s="285"/>
      <c r="C20" s="286"/>
      <c r="D20" s="286"/>
      <c r="E20" s="286"/>
      <c r="F20" s="286"/>
      <c r="G20" s="287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07" t="s">
        <v>109</v>
      </c>
      <c r="C23" s="316"/>
      <c r="D23" s="316"/>
      <c r="E23" s="316"/>
      <c r="F23" s="316"/>
      <c r="G23" s="317"/>
    </row>
    <row r="24" spans="2:7" x14ac:dyDescent="0.25">
      <c r="B24" s="318"/>
      <c r="C24" s="319"/>
      <c r="D24" s="319"/>
      <c r="E24" s="319"/>
      <c r="F24" s="319"/>
      <c r="G24" s="320"/>
    </row>
    <row r="25" spans="2:7" ht="30.75" customHeight="1" thickBot="1" x14ac:dyDescent="0.3">
      <c r="B25" s="321"/>
      <c r="C25" s="322"/>
      <c r="D25" s="322"/>
      <c r="E25" s="322"/>
      <c r="F25" s="322"/>
      <c r="G25" s="323"/>
    </row>
    <row r="26" spans="2:7" x14ac:dyDescent="0.25">
      <c r="B26" s="329" t="s">
        <v>110</v>
      </c>
      <c r="C26" s="330"/>
      <c r="D26" s="330"/>
      <c r="E26" s="330"/>
      <c r="F26" s="330"/>
      <c r="G26" s="331"/>
    </row>
    <row r="27" spans="2:7" x14ac:dyDescent="0.25">
      <c r="B27" s="332"/>
      <c r="C27" s="333"/>
      <c r="D27" s="333"/>
      <c r="E27" s="333"/>
      <c r="F27" s="333"/>
      <c r="G27" s="334"/>
    </row>
    <row r="28" spans="2:7" ht="15.75" thickBot="1" x14ac:dyDescent="0.3">
      <c r="B28" s="335"/>
      <c r="C28" s="336"/>
      <c r="D28" s="336"/>
      <c r="E28" s="336"/>
      <c r="F28" s="336"/>
      <c r="G28" s="337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24" t="s">
        <v>81</v>
      </c>
      <c r="C2" s="325"/>
      <c r="D2" s="325"/>
      <c r="E2" s="326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6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37">
        <v>28.4</v>
      </c>
    </row>
    <row r="6" spans="2:8" ht="15.75" thickBot="1" x14ac:dyDescent="0.3">
      <c r="B6" s="23" t="s">
        <v>15</v>
      </c>
      <c r="C6" s="75" t="s">
        <v>14</v>
      </c>
      <c r="D6" s="261" t="s">
        <v>13</v>
      </c>
      <c r="E6" s="301"/>
    </row>
    <row r="7" spans="2:8" x14ac:dyDescent="0.25">
      <c r="B7" s="12" t="s">
        <v>4</v>
      </c>
      <c r="C7" s="52">
        <v>29.3</v>
      </c>
      <c r="D7" s="259">
        <v>28.4</v>
      </c>
      <c r="E7" s="267"/>
    </row>
    <row r="8" spans="2:8" ht="15" customHeight="1" x14ac:dyDescent="0.25">
      <c r="B8" s="8" t="s">
        <v>12</v>
      </c>
      <c r="C8" s="57" t="s">
        <v>10</v>
      </c>
      <c r="D8" s="230" t="s">
        <v>10</v>
      </c>
      <c r="E8" s="234"/>
    </row>
    <row r="9" spans="2:8" x14ac:dyDescent="0.25">
      <c r="B9" s="8" t="s">
        <v>9</v>
      </c>
      <c r="C9" s="57" t="s">
        <v>67</v>
      </c>
      <c r="D9" s="230" t="s">
        <v>67</v>
      </c>
      <c r="E9" s="234"/>
    </row>
    <row r="10" spans="2:8" ht="15.75" thickBot="1" x14ac:dyDescent="0.3">
      <c r="B10" s="16" t="s">
        <v>8</v>
      </c>
      <c r="C10" s="48" t="s">
        <v>7</v>
      </c>
      <c r="D10" s="277" t="s">
        <v>7</v>
      </c>
      <c r="E10" s="302"/>
    </row>
    <row r="11" spans="2:8" x14ac:dyDescent="0.25">
      <c r="B11" s="12" t="s">
        <v>4</v>
      </c>
      <c r="C11" s="52">
        <v>29.3</v>
      </c>
      <c r="D11" s="259">
        <v>28.4</v>
      </c>
      <c r="E11" s="267"/>
    </row>
    <row r="12" spans="2:8" x14ac:dyDescent="0.25">
      <c r="B12" s="8" t="s">
        <v>6</v>
      </c>
      <c r="C12" s="57">
        <v>210</v>
      </c>
      <c r="D12" s="230">
        <v>239</v>
      </c>
      <c r="E12" s="234"/>
    </row>
    <row r="13" spans="2:8" x14ac:dyDescent="0.25">
      <c r="B13" s="19" t="s">
        <v>21</v>
      </c>
      <c r="C13" s="62" t="s">
        <v>68</v>
      </c>
      <c r="D13" s="230" t="s">
        <v>68</v>
      </c>
      <c r="E13" s="234"/>
    </row>
    <row r="14" spans="2:8" ht="15.75" thickBot="1" x14ac:dyDescent="0.3">
      <c r="B14" s="16" t="s">
        <v>5</v>
      </c>
      <c r="C14" s="48">
        <v>24.5</v>
      </c>
      <c r="D14" s="277">
        <v>23.3</v>
      </c>
      <c r="E14" s="302"/>
    </row>
    <row r="15" spans="2:8" x14ac:dyDescent="0.25">
      <c r="B15" s="12" t="s">
        <v>4</v>
      </c>
      <c r="C15" s="65">
        <v>29.3</v>
      </c>
      <c r="D15" s="259">
        <v>28.4</v>
      </c>
      <c r="E15" s="267"/>
    </row>
    <row r="16" spans="2:8" ht="15.75" customHeight="1" x14ac:dyDescent="0.25">
      <c r="B16" s="8" t="s">
        <v>3</v>
      </c>
      <c r="C16" s="57">
        <v>12</v>
      </c>
      <c r="D16" s="230">
        <v>12</v>
      </c>
      <c r="E16" s="234"/>
    </row>
    <row r="17" spans="2:5" x14ac:dyDescent="0.25">
      <c r="B17" s="6" t="s">
        <v>2</v>
      </c>
      <c r="C17" s="98" t="s">
        <v>85</v>
      </c>
      <c r="D17" s="230" t="s">
        <v>84</v>
      </c>
      <c r="E17" s="234"/>
    </row>
    <row r="18" spans="2:5" s="2" customFormat="1" ht="30" customHeight="1" thickBot="1" x14ac:dyDescent="0.3">
      <c r="B18" s="3" t="s">
        <v>1</v>
      </c>
      <c r="C18" s="72" t="s">
        <v>22</v>
      </c>
      <c r="D18" s="235" t="s">
        <v>22</v>
      </c>
      <c r="E18" s="238"/>
    </row>
    <row r="19" spans="2:5" x14ac:dyDescent="0.25">
      <c r="B19" s="282" t="s">
        <v>98</v>
      </c>
      <c r="C19" s="283"/>
      <c r="D19" s="283"/>
      <c r="E19" s="284"/>
    </row>
    <row r="20" spans="2:5" ht="30" customHeight="1" thickBot="1" x14ac:dyDescent="0.3">
      <c r="B20" s="285"/>
      <c r="C20" s="286"/>
      <c r="D20" s="286"/>
      <c r="E20" s="287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07" t="s">
        <v>103</v>
      </c>
      <c r="C23" s="316"/>
      <c r="D23" s="316"/>
      <c r="E23" s="317"/>
    </row>
    <row r="24" spans="2:5" x14ac:dyDescent="0.25">
      <c r="B24" s="318"/>
      <c r="C24" s="319"/>
      <c r="D24" s="319"/>
      <c r="E24" s="320"/>
    </row>
    <row r="25" spans="2:5" ht="15.75" thickBot="1" x14ac:dyDescent="0.3">
      <c r="B25" s="321"/>
      <c r="C25" s="322"/>
      <c r="D25" s="322"/>
      <c r="E25" s="323"/>
    </row>
    <row r="26" spans="2:5" x14ac:dyDescent="0.25">
      <c r="B26" s="307" t="s">
        <v>105</v>
      </c>
      <c r="C26" s="308"/>
      <c r="D26" s="308"/>
      <c r="E26" s="309"/>
    </row>
    <row r="27" spans="2:5" x14ac:dyDescent="0.25">
      <c r="B27" s="310"/>
      <c r="C27" s="311"/>
      <c r="D27" s="311"/>
      <c r="E27" s="312"/>
    </row>
    <row r="28" spans="2:5" ht="15.75" thickBot="1" x14ac:dyDescent="0.3">
      <c r="B28" s="313"/>
      <c r="C28" s="314"/>
      <c r="D28" s="314"/>
      <c r="E28" s="315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24" t="s">
        <v>81</v>
      </c>
      <c r="C2" s="325"/>
      <c r="D2" s="325"/>
      <c r="E2" s="326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6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37">
        <v>12.6</v>
      </c>
    </row>
    <row r="6" spans="2:8" ht="15.75" thickBot="1" x14ac:dyDescent="0.3">
      <c r="B6" s="23" t="s">
        <v>15</v>
      </c>
      <c r="C6" s="75" t="s">
        <v>14</v>
      </c>
      <c r="D6" s="261" t="s">
        <v>13</v>
      </c>
      <c r="E6" s="301"/>
    </row>
    <row r="7" spans="2:8" x14ac:dyDescent="0.25">
      <c r="B7" s="12" t="s">
        <v>4</v>
      </c>
      <c r="C7" s="52">
        <v>13.8</v>
      </c>
      <c r="D7" s="259">
        <v>12.6</v>
      </c>
      <c r="E7" s="267"/>
    </row>
    <row r="8" spans="2:8" ht="15" customHeight="1" x14ac:dyDescent="0.25">
      <c r="B8" s="8" t="s">
        <v>12</v>
      </c>
      <c r="C8" s="57" t="s">
        <v>10</v>
      </c>
      <c r="D8" s="230" t="s">
        <v>10</v>
      </c>
      <c r="E8" s="234"/>
    </row>
    <row r="9" spans="2:8" x14ac:dyDescent="0.25">
      <c r="B9" s="8" t="s">
        <v>9</v>
      </c>
      <c r="C9" s="57" t="s">
        <v>67</v>
      </c>
      <c r="D9" s="230" t="s">
        <v>67</v>
      </c>
      <c r="E9" s="234"/>
    </row>
    <row r="10" spans="2:8" ht="15.75" thickBot="1" x14ac:dyDescent="0.3">
      <c r="B10" s="16" t="s">
        <v>8</v>
      </c>
      <c r="C10" s="48" t="s">
        <v>7</v>
      </c>
      <c r="D10" s="277" t="s">
        <v>7</v>
      </c>
      <c r="E10" s="302"/>
    </row>
    <row r="11" spans="2:8" x14ac:dyDescent="0.25">
      <c r="B11" s="12" t="s">
        <v>4</v>
      </c>
      <c r="C11" s="52">
        <v>13.8</v>
      </c>
      <c r="D11" s="259">
        <v>12.6</v>
      </c>
      <c r="E11" s="267"/>
    </row>
    <row r="12" spans="2:8" x14ac:dyDescent="0.25">
      <c r="B12" s="8" t="s">
        <v>6</v>
      </c>
      <c r="C12" s="57">
        <v>239</v>
      </c>
      <c r="D12" s="230">
        <v>159</v>
      </c>
      <c r="E12" s="234"/>
    </row>
    <row r="13" spans="2:8" x14ac:dyDescent="0.25">
      <c r="B13" s="19" t="s">
        <v>21</v>
      </c>
      <c r="C13" s="62" t="s">
        <v>68</v>
      </c>
      <c r="D13" s="304" t="s">
        <v>87</v>
      </c>
      <c r="E13" s="338"/>
    </row>
    <row r="14" spans="2:8" ht="15.75" thickBot="1" x14ac:dyDescent="0.3">
      <c r="B14" s="16" t="s">
        <v>5</v>
      </c>
      <c r="C14" s="48">
        <v>23.3</v>
      </c>
      <c r="D14" s="228">
        <v>25.8</v>
      </c>
      <c r="E14" s="241"/>
    </row>
    <row r="15" spans="2:8" x14ac:dyDescent="0.25">
      <c r="B15" s="12" t="s">
        <v>4</v>
      </c>
      <c r="C15" s="65">
        <v>13.8</v>
      </c>
      <c r="D15" s="259">
        <v>12.6</v>
      </c>
      <c r="E15" s="267"/>
    </row>
    <row r="16" spans="2:8" ht="15.75" customHeight="1" x14ac:dyDescent="0.25">
      <c r="B16" s="8" t="s">
        <v>3</v>
      </c>
      <c r="C16" s="57">
        <v>12</v>
      </c>
      <c r="D16" s="230">
        <v>14</v>
      </c>
      <c r="E16" s="234"/>
    </row>
    <row r="17" spans="2:5" x14ac:dyDescent="0.25">
      <c r="B17" s="6" t="s">
        <v>2</v>
      </c>
      <c r="C17" s="98" t="s">
        <v>72</v>
      </c>
      <c r="D17" s="230" t="s">
        <v>88</v>
      </c>
      <c r="E17" s="234"/>
    </row>
    <row r="18" spans="2:5" s="2" customFormat="1" ht="30" customHeight="1" thickBot="1" x14ac:dyDescent="0.3">
      <c r="B18" s="3" t="s">
        <v>1</v>
      </c>
      <c r="C18" s="72" t="s">
        <v>22</v>
      </c>
      <c r="D18" s="235" t="s">
        <v>22</v>
      </c>
      <c r="E18" s="238"/>
    </row>
    <row r="19" spans="2:5" x14ac:dyDescent="0.25">
      <c r="B19" s="282" t="s">
        <v>97</v>
      </c>
      <c r="C19" s="283"/>
      <c r="D19" s="283"/>
      <c r="E19" s="284"/>
    </row>
    <row r="20" spans="2:5" ht="45" customHeight="1" thickBot="1" x14ac:dyDescent="0.3">
      <c r="B20" s="285"/>
      <c r="C20" s="286"/>
      <c r="D20" s="286"/>
      <c r="E20" s="287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07" t="s">
        <v>106</v>
      </c>
      <c r="C23" s="316"/>
      <c r="D23" s="316"/>
      <c r="E23" s="317"/>
    </row>
    <row r="24" spans="2:5" x14ac:dyDescent="0.25">
      <c r="B24" s="318"/>
      <c r="C24" s="319"/>
      <c r="D24" s="319"/>
      <c r="E24" s="320"/>
    </row>
    <row r="25" spans="2:5" ht="15.75" thickBot="1" x14ac:dyDescent="0.3">
      <c r="B25" s="321"/>
      <c r="C25" s="322"/>
      <c r="D25" s="322"/>
      <c r="E25" s="323"/>
    </row>
    <row r="26" spans="2:5" x14ac:dyDescent="0.25">
      <c r="B26" s="307" t="s">
        <v>105</v>
      </c>
      <c r="C26" s="308"/>
      <c r="D26" s="308"/>
      <c r="E26" s="309"/>
    </row>
    <row r="27" spans="2:5" x14ac:dyDescent="0.25">
      <c r="B27" s="310"/>
      <c r="C27" s="311"/>
      <c r="D27" s="311"/>
      <c r="E27" s="312"/>
    </row>
    <row r="28" spans="2:5" ht="15.75" thickBot="1" x14ac:dyDescent="0.3">
      <c r="B28" s="313"/>
      <c r="C28" s="314"/>
      <c r="D28" s="314"/>
      <c r="E28" s="315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39" t="s">
        <v>89</v>
      </c>
      <c r="C2" s="340"/>
      <c r="D2" s="340"/>
      <c r="E2" s="340"/>
      <c r="F2" s="340"/>
      <c r="G2" s="340"/>
      <c r="H2" s="341"/>
      <c r="K2" s="1"/>
    </row>
    <row r="3" spans="2:11" ht="15.75" thickBot="1" x14ac:dyDescent="0.3"/>
    <row r="4" spans="2:11" x14ac:dyDescent="0.25">
      <c r="B4" s="25" t="s">
        <v>19</v>
      </c>
      <c r="C4" s="245">
        <v>1445</v>
      </c>
      <c r="D4" s="246"/>
      <c r="E4" s="246"/>
      <c r="F4" s="247" t="s">
        <v>18</v>
      </c>
      <c r="G4" s="248"/>
      <c r="H4" s="26">
        <v>21.5</v>
      </c>
    </row>
    <row r="5" spans="2:11" ht="15.75" thickBot="1" x14ac:dyDescent="0.3">
      <c r="B5" s="24" t="s">
        <v>17</v>
      </c>
      <c r="C5" s="249" t="s">
        <v>32</v>
      </c>
      <c r="D5" s="250"/>
      <c r="E5" s="250"/>
      <c r="F5" s="251" t="s">
        <v>16</v>
      </c>
      <c r="G5" s="252"/>
      <c r="H5" s="27"/>
    </row>
    <row r="6" spans="2:11" ht="15.75" thickBot="1" x14ac:dyDescent="0.3">
      <c r="B6" s="23" t="s">
        <v>15</v>
      </c>
      <c r="C6" s="261" t="s">
        <v>14</v>
      </c>
      <c r="D6" s="273"/>
      <c r="E6" s="262"/>
      <c r="F6" s="261" t="s">
        <v>13</v>
      </c>
      <c r="G6" s="273"/>
      <c r="H6" s="301"/>
    </row>
    <row r="7" spans="2:11" x14ac:dyDescent="0.25">
      <c r="B7" s="12" t="s">
        <v>4</v>
      </c>
      <c r="C7" s="259">
        <v>18</v>
      </c>
      <c r="D7" s="268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30" t="s">
        <v>11</v>
      </c>
      <c r="D8" s="231"/>
      <c r="E8" s="43" t="s">
        <v>10</v>
      </c>
      <c r="F8" s="41"/>
      <c r="G8" s="42"/>
      <c r="H8" s="46"/>
    </row>
    <row r="9" spans="2:11" x14ac:dyDescent="0.25">
      <c r="B9" s="8" t="s">
        <v>9</v>
      </c>
      <c r="C9" s="230" t="s">
        <v>33</v>
      </c>
      <c r="D9" s="274"/>
      <c r="E9" s="303"/>
      <c r="F9" s="41"/>
      <c r="G9" s="42"/>
      <c r="H9" s="4"/>
    </row>
    <row r="10" spans="2:11" ht="15.75" thickBot="1" x14ac:dyDescent="0.3">
      <c r="B10" s="16" t="s">
        <v>8</v>
      </c>
      <c r="C10" s="277" t="s">
        <v>7</v>
      </c>
      <c r="D10" s="271"/>
      <c r="E10" s="272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30" t="s">
        <v>75</v>
      </c>
      <c r="D17" s="274"/>
      <c r="E17" s="231"/>
      <c r="F17" s="230"/>
      <c r="G17" s="274"/>
      <c r="H17" s="234"/>
    </row>
    <row r="18" spans="2:8" s="2" customFormat="1" ht="30" customHeight="1" thickBot="1" x14ac:dyDescent="0.3">
      <c r="B18" s="3" t="s">
        <v>1</v>
      </c>
      <c r="C18" s="235" t="s">
        <v>22</v>
      </c>
      <c r="D18" s="237"/>
      <c r="E18" s="236"/>
      <c r="F18" s="235"/>
      <c r="G18" s="237"/>
      <c r="H18" s="238"/>
    </row>
    <row r="19" spans="2:8" x14ac:dyDescent="0.25">
      <c r="B19" s="282" t="s">
        <v>99</v>
      </c>
      <c r="C19" s="283"/>
      <c r="D19" s="283"/>
      <c r="E19" s="283"/>
      <c r="F19" s="283"/>
      <c r="G19" s="283"/>
      <c r="H19" s="284"/>
    </row>
    <row r="20" spans="2:8" ht="15.75" thickBot="1" x14ac:dyDescent="0.3">
      <c r="B20" s="285"/>
      <c r="C20" s="286"/>
      <c r="D20" s="286"/>
      <c r="E20" s="286"/>
      <c r="F20" s="286"/>
      <c r="G20" s="286"/>
      <c r="H20" s="287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297" t="s">
        <v>27</v>
      </c>
      <c r="C23" s="289"/>
      <c r="D23" s="289"/>
      <c r="E23" s="289"/>
      <c r="F23" s="289"/>
      <c r="G23" s="289"/>
      <c r="H23" s="290"/>
    </row>
    <row r="24" spans="2:8" x14ac:dyDescent="0.25">
      <c r="B24" s="291"/>
      <c r="C24" s="292"/>
      <c r="D24" s="292"/>
      <c r="E24" s="292"/>
      <c r="F24" s="292"/>
      <c r="G24" s="292"/>
      <c r="H24" s="293"/>
    </row>
    <row r="25" spans="2:8" ht="15.75" thickBot="1" x14ac:dyDescent="0.3">
      <c r="B25" s="294"/>
      <c r="C25" s="295"/>
      <c r="D25" s="295"/>
      <c r="E25" s="295"/>
      <c r="F25" s="295"/>
      <c r="G25" s="295"/>
      <c r="H25" s="296"/>
    </row>
    <row r="26" spans="2:8" x14ac:dyDescent="0.25">
      <c r="B26" s="297" t="s">
        <v>26</v>
      </c>
      <c r="C26" s="289"/>
      <c r="D26" s="289"/>
      <c r="E26" s="289"/>
      <c r="F26" s="289"/>
      <c r="G26" s="289"/>
      <c r="H26" s="290"/>
    </row>
    <row r="27" spans="2:8" x14ac:dyDescent="0.25">
      <c r="B27" s="291"/>
      <c r="C27" s="292"/>
      <c r="D27" s="292"/>
      <c r="E27" s="292"/>
      <c r="F27" s="292"/>
      <c r="G27" s="292"/>
      <c r="H27" s="293"/>
    </row>
    <row r="28" spans="2:8" ht="15.75" thickBot="1" x14ac:dyDescent="0.3">
      <c r="B28" s="294"/>
      <c r="C28" s="295"/>
      <c r="D28" s="295"/>
      <c r="E28" s="295"/>
      <c r="F28" s="295"/>
      <c r="G28" s="295"/>
      <c r="H28" s="296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24" t="s">
        <v>81</v>
      </c>
      <c r="C2" s="325"/>
      <c r="D2" s="325"/>
      <c r="E2" s="325"/>
      <c r="F2" s="325"/>
      <c r="G2" s="325"/>
      <c r="H2" s="325"/>
      <c r="I2" s="326"/>
      <c r="L2" s="1" t="s">
        <v>0</v>
      </c>
    </row>
    <row r="3" spans="2:14" ht="15.75" thickBot="1" x14ac:dyDescent="0.3"/>
    <row r="4" spans="2:14" x14ac:dyDescent="0.25">
      <c r="B4" s="25" t="s">
        <v>19</v>
      </c>
      <c r="C4" s="245">
        <v>1455</v>
      </c>
      <c r="D4" s="246"/>
      <c r="E4" s="246"/>
      <c r="F4" s="246"/>
      <c r="G4" s="247" t="s">
        <v>18</v>
      </c>
      <c r="H4" s="248"/>
      <c r="I4" s="136">
        <v>48.3</v>
      </c>
    </row>
    <row r="5" spans="2:14" ht="15.75" thickBot="1" x14ac:dyDescent="0.3">
      <c r="B5" s="24" t="s">
        <v>17</v>
      </c>
      <c r="C5" s="249" t="s">
        <v>32</v>
      </c>
      <c r="D5" s="250"/>
      <c r="E5" s="250"/>
      <c r="F5" s="250"/>
      <c r="G5" s="251" t="s">
        <v>16</v>
      </c>
      <c r="H5" s="252"/>
      <c r="I5" s="137">
        <v>50.3</v>
      </c>
    </row>
    <row r="6" spans="2:14" ht="15.75" thickBot="1" x14ac:dyDescent="0.3">
      <c r="B6" s="23" t="s">
        <v>15</v>
      </c>
      <c r="C6" s="261" t="s">
        <v>14</v>
      </c>
      <c r="D6" s="273"/>
      <c r="E6" s="273"/>
      <c r="F6" s="262"/>
      <c r="G6" s="261" t="s">
        <v>13</v>
      </c>
      <c r="H6" s="273"/>
      <c r="I6" s="301"/>
    </row>
    <row r="7" spans="2:14" x14ac:dyDescent="0.25">
      <c r="B7" s="12" t="s">
        <v>4</v>
      </c>
      <c r="C7" s="259">
        <v>45.9</v>
      </c>
      <c r="D7" s="268"/>
      <c r="E7" s="342">
        <v>2.4</v>
      </c>
      <c r="F7" s="260"/>
      <c r="G7" s="259">
        <v>47.7</v>
      </c>
      <c r="H7" s="268"/>
      <c r="I7" s="20">
        <v>2.6</v>
      </c>
    </row>
    <row r="8" spans="2:14" ht="15" customHeight="1" x14ac:dyDescent="0.25">
      <c r="B8" s="8" t="s">
        <v>12</v>
      </c>
      <c r="C8" s="230" t="s">
        <v>11</v>
      </c>
      <c r="D8" s="231"/>
      <c r="E8" s="343" t="s">
        <v>10</v>
      </c>
      <c r="F8" s="303"/>
      <c r="G8" s="230" t="s">
        <v>11</v>
      </c>
      <c r="H8" s="231"/>
      <c r="I8" s="4" t="s">
        <v>10</v>
      </c>
    </row>
    <row r="9" spans="2:14" x14ac:dyDescent="0.25">
      <c r="B9" s="8" t="s">
        <v>9</v>
      </c>
      <c r="C9" s="230" t="s">
        <v>34</v>
      </c>
      <c r="D9" s="274"/>
      <c r="E9" s="274"/>
      <c r="F9" s="303"/>
      <c r="G9" s="230" t="s">
        <v>34</v>
      </c>
      <c r="H9" s="274"/>
      <c r="I9" s="234"/>
    </row>
    <row r="10" spans="2:14" ht="15.75" thickBot="1" x14ac:dyDescent="0.3">
      <c r="B10" s="16" t="s">
        <v>8</v>
      </c>
      <c r="C10" s="277" t="s">
        <v>7</v>
      </c>
      <c r="D10" s="271"/>
      <c r="E10" s="271"/>
      <c r="F10" s="272"/>
      <c r="G10" s="277" t="s">
        <v>7</v>
      </c>
      <c r="H10" s="271"/>
      <c r="I10" s="302"/>
      <c r="N10" s="28"/>
    </row>
    <row r="11" spans="2:14" s="2" customFormat="1" x14ac:dyDescent="0.25">
      <c r="B11" s="99" t="s">
        <v>4</v>
      </c>
      <c r="C11" s="275">
        <v>20.9</v>
      </c>
      <c r="D11" s="276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279">
        <v>157</v>
      </c>
      <c r="D12" s="280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327" t="s">
        <v>76</v>
      </c>
      <c r="D13" s="328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235" t="s">
        <v>77</v>
      </c>
      <c r="D14" s="236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230" t="s">
        <v>79</v>
      </c>
      <c r="D17" s="274"/>
      <c r="E17" s="274"/>
      <c r="F17" s="231"/>
      <c r="G17" s="230" t="s">
        <v>94</v>
      </c>
      <c r="H17" s="274"/>
      <c r="I17" s="234"/>
    </row>
    <row r="18" spans="2:9" s="2" customFormat="1" ht="30" customHeight="1" thickBot="1" x14ac:dyDescent="0.3">
      <c r="B18" s="3" t="s">
        <v>1</v>
      </c>
      <c r="C18" s="235" t="s">
        <v>22</v>
      </c>
      <c r="D18" s="237"/>
      <c r="E18" s="237"/>
      <c r="F18" s="236"/>
      <c r="G18" s="235" t="s">
        <v>22</v>
      </c>
      <c r="H18" s="237"/>
      <c r="I18" s="238"/>
    </row>
    <row r="19" spans="2:9" x14ac:dyDescent="0.25">
      <c r="B19" s="282" t="s">
        <v>100</v>
      </c>
      <c r="C19" s="283"/>
      <c r="D19" s="283"/>
      <c r="E19" s="283"/>
      <c r="F19" s="283"/>
      <c r="G19" s="283"/>
      <c r="H19" s="283"/>
      <c r="I19" s="284"/>
    </row>
    <row r="20" spans="2:9" ht="30" customHeight="1" thickBot="1" x14ac:dyDescent="0.3">
      <c r="B20" s="285"/>
      <c r="C20" s="286"/>
      <c r="D20" s="286"/>
      <c r="E20" s="286"/>
      <c r="F20" s="286"/>
      <c r="G20" s="286"/>
      <c r="H20" s="286"/>
      <c r="I20" s="287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07" t="s">
        <v>104</v>
      </c>
      <c r="C23" s="316"/>
      <c r="D23" s="316"/>
      <c r="E23" s="316"/>
      <c r="F23" s="316"/>
      <c r="G23" s="316"/>
      <c r="H23" s="316"/>
      <c r="I23" s="317"/>
    </row>
    <row r="24" spans="2:9" x14ac:dyDescent="0.25">
      <c r="B24" s="318"/>
      <c r="C24" s="319"/>
      <c r="D24" s="319"/>
      <c r="E24" s="319"/>
      <c r="F24" s="319"/>
      <c r="G24" s="319"/>
      <c r="H24" s="319"/>
      <c r="I24" s="320"/>
    </row>
    <row r="25" spans="2:9" ht="15.75" thickBot="1" x14ac:dyDescent="0.3">
      <c r="B25" s="321"/>
      <c r="C25" s="322"/>
      <c r="D25" s="322"/>
      <c r="E25" s="322"/>
      <c r="F25" s="322"/>
      <c r="G25" s="322"/>
      <c r="H25" s="322"/>
      <c r="I25" s="323"/>
    </row>
    <row r="26" spans="2:9" x14ac:dyDescent="0.25">
      <c r="B26" s="307" t="s">
        <v>105</v>
      </c>
      <c r="C26" s="308"/>
      <c r="D26" s="308"/>
      <c r="E26" s="308"/>
      <c r="F26" s="308"/>
      <c r="G26" s="308"/>
      <c r="H26" s="308"/>
      <c r="I26" s="309"/>
    </row>
    <row r="27" spans="2:9" x14ac:dyDescent="0.25">
      <c r="B27" s="310"/>
      <c r="C27" s="311"/>
      <c r="D27" s="311"/>
      <c r="E27" s="311"/>
      <c r="F27" s="311"/>
      <c r="G27" s="311"/>
      <c r="H27" s="311"/>
      <c r="I27" s="312"/>
    </row>
    <row r="28" spans="2:9" ht="15.75" thickBot="1" x14ac:dyDescent="0.3">
      <c r="B28" s="313"/>
      <c r="C28" s="314"/>
      <c r="D28" s="314"/>
      <c r="E28" s="314"/>
      <c r="F28" s="314"/>
      <c r="G28" s="314"/>
      <c r="H28" s="314"/>
      <c r="I28" s="315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24" t="s">
        <v>81</v>
      </c>
      <c r="C2" s="325"/>
      <c r="D2" s="325"/>
      <c r="E2" s="325"/>
      <c r="F2" s="325"/>
      <c r="G2" s="326"/>
      <c r="J2" s="1" t="s">
        <v>0</v>
      </c>
    </row>
    <row r="3" spans="2:10" ht="15.75" thickBot="1" x14ac:dyDescent="0.3"/>
    <row r="4" spans="2:10" x14ac:dyDescent="0.25">
      <c r="B4" s="25" t="s">
        <v>19</v>
      </c>
      <c r="C4" s="245">
        <v>1498</v>
      </c>
      <c r="D4" s="246"/>
      <c r="E4" s="247" t="s">
        <v>18</v>
      </c>
      <c r="F4" s="248"/>
      <c r="G4" s="136">
        <v>11.3</v>
      </c>
    </row>
    <row r="5" spans="2:10" ht="15.75" thickBot="1" x14ac:dyDescent="0.3">
      <c r="B5" s="24" t="s">
        <v>17</v>
      </c>
      <c r="C5" s="249" t="s">
        <v>32</v>
      </c>
      <c r="D5" s="250"/>
      <c r="E5" s="251" t="s">
        <v>16</v>
      </c>
      <c r="F5" s="252"/>
      <c r="G5" s="137">
        <v>11.9</v>
      </c>
    </row>
    <row r="6" spans="2:10" ht="15.75" thickBot="1" x14ac:dyDescent="0.3">
      <c r="B6" s="23" t="s">
        <v>15</v>
      </c>
      <c r="C6" s="261" t="s">
        <v>14</v>
      </c>
      <c r="D6" s="262"/>
      <c r="E6" s="261" t="s">
        <v>13</v>
      </c>
      <c r="F6" s="273"/>
      <c r="G6" s="301"/>
    </row>
    <row r="7" spans="2:10" x14ac:dyDescent="0.25">
      <c r="B7" s="12" t="s">
        <v>4</v>
      </c>
      <c r="C7" s="259">
        <v>11.3</v>
      </c>
      <c r="D7" s="260"/>
      <c r="E7" s="259">
        <v>11.9</v>
      </c>
      <c r="F7" s="266"/>
      <c r="G7" s="267"/>
    </row>
    <row r="8" spans="2:10" ht="15" customHeight="1" x14ac:dyDescent="0.25">
      <c r="B8" s="8" t="s">
        <v>12</v>
      </c>
      <c r="C8" s="230" t="s">
        <v>11</v>
      </c>
      <c r="D8" s="303"/>
      <c r="E8" s="230" t="s">
        <v>11</v>
      </c>
      <c r="F8" s="274"/>
      <c r="G8" s="234"/>
    </row>
    <row r="9" spans="2:10" x14ac:dyDescent="0.25">
      <c r="B9" s="8" t="s">
        <v>9</v>
      </c>
      <c r="C9" s="230" t="s">
        <v>34</v>
      </c>
      <c r="D9" s="303"/>
      <c r="E9" s="230" t="s">
        <v>34</v>
      </c>
      <c r="F9" s="274"/>
      <c r="G9" s="234"/>
    </row>
    <row r="10" spans="2:10" ht="15.75" thickBot="1" x14ac:dyDescent="0.3">
      <c r="B10" s="16" t="s">
        <v>8</v>
      </c>
      <c r="C10" s="277" t="s">
        <v>7</v>
      </c>
      <c r="D10" s="272"/>
      <c r="E10" s="277" t="s">
        <v>7</v>
      </c>
      <c r="F10" s="271"/>
      <c r="G10" s="302"/>
    </row>
    <row r="11" spans="2:10" x14ac:dyDescent="0.25">
      <c r="B11" s="12" t="s">
        <v>4</v>
      </c>
      <c r="C11" s="259">
        <v>11.3</v>
      </c>
      <c r="D11" s="260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30">
        <v>207</v>
      </c>
      <c r="D12" s="303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04" t="s">
        <v>71</v>
      </c>
      <c r="D13" s="306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28">
        <v>32.299999999999997</v>
      </c>
      <c r="D14" s="229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30" t="s">
        <v>80</v>
      </c>
      <c r="D17" s="231"/>
      <c r="E17" s="230" t="s">
        <v>95</v>
      </c>
      <c r="F17" s="274"/>
      <c r="G17" s="234"/>
    </row>
    <row r="18" spans="2:7" s="2" customFormat="1" ht="30" customHeight="1" thickBot="1" x14ac:dyDescent="0.3">
      <c r="B18" s="3" t="s">
        <v>1</v>
      </c>
      <c r="C18" s="235" t="s">
        <v>22</v>
      </c>
      <c r="D18" s="236"/>
      <c r="E18" s="235" t="s">
        <v>22</v>
      </c>
      <c r="F18" s="237"/>
      <c r="G18" s="238"/>
    </row>
    <row r="19" spans="2:7" x14ac:dyDescent="0.25">
      <c r="B19" s="282" t="s">
        <v>101</v>
      </c>
      <c r="C19" s="283"/>
      <c r="D19" s="283"/>
      <c r="E19" s="283"/>
      <c r="F19" s="283"/>
      <c r="G19" s="284"/>
    </row>
    <row r="20" spans="2:7" ht="30" customHeight="1" thickBot="1" x14ac:dyDescent="0.3">
      <c r="B20" s="285"/>
      <c r="C20" s="286"/>
      <c r="D20" s="286"/>
      <c r="E20" s="286"/>
      <c r="F20" s="286"/>
      <c r="G20" s="287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44" t="s">
        <v>102</v>
      </c>
      <c r="C23" s="308"/>
      <c r="D23" s="308"/>
      <c r="E23" s="308"/>
      <c r="F23" s="308"/>
      <c r="G23" s="309"/>
    </row>
    <row r="24" spans="2:7" x14ac:dyDescent="0.25">
      <c r="B24" s="310"/>
      <c r="C24" s="311"/>
      <c r="D24" s="311"/>
      <c r="E24" s="311"/>
      <c r="F24" s="311"/>
      <c r="G24" s="312"/>
    </row>
    <row r="25" spans="2:7" ht="15.75" thickBot="1" x14ac:dyDescent="0.3">
      <c r="B25" s="313"/>
      <c r="C25" s="314"/>
      <c r="D25" s="314"/>
      <c r="E25" s="314"/>
      <c r="F25" s="314"/>
      <c r="G25" s="315"/>
    </row>
    <row r="26" spans="2:7" x14ac:dyDescent="0.25">
      <c r="B26" s="307" t="s">
        <v>105</v>
      </c>
      <c r="C26" s="308"/>
      <c r="D26" s="308"/>
      <c r="E26" s="308"/>
      <c r="F26" s="308"/>
      <c r="G26" s="309"/>
    </row>
    <row r="27" spans="2:7" x14ac:dyDescent="0.25">
      <c r="B27" s="310"/>
      <c r="C27" s="311"/>
      <c r="D27" s="311"/>
      <c r="E27" s="311"/>
      <c r="F27" s="311"/>
      <c r="G27" s="312"/>
    </row>
    <row r="28" spans="2:7" ht="15.75" thickBot="1" x14ac:dyDescent="0.3">
      <c r="B28" s="313"/>
      <c r="C28" s="314"/>
      <c r="D28" s="314"/>
      <c r="E28" s="314"/>
      <c r="F28" s="314"/>
      <c r="G28" s="315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FOR REVIEW</vt:lpstr>
      <vt:lpstr>All Proposed Changes</vt:lpstr>
      <vt:lpstr>SUMMARY</vt:lpstr>
      <vt:lpstr>655</vt:lpstr>
      <vt:lpstr>1212</vt:lpstr>
      <vt:lpstr>1267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2018-04-11T15:41:25Z</dcterms:modified>
</cp:coreProperties>
</file>